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2" documentId="8_{7F5079E4-45B3-4ABF-90BF-A02E261B834A}" xr6:coauthVersionLast="47" xr6:coauthVersionMax="47" xr10:uidLastSave="{57D6A1FB-CD7E-483C-A417-C2A1D6EF29D4}"/>
  <bookViews>
    <workbookView xWindow="-108" yWindow="-108" windowWidth="23256" windowHeight="13896" activeTab="2"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8" i="3" l="1"/>
  <c r="C337" i="3"/>
  <c r="AI12" i="1" l="1"/>
  <c r="AI13" i="1"/>
  <c r="AI14" i="1"/>
  <c r="AI15" i="1"/>
  <c r="AF12" i="1"/>
  <c r="AF13" i="1"/>
  <c r="AF14" i="1"/>
  <c r="AF15" i="1"/>
  <c r="AC12" i="1"/>
  <c r="AC13" i="1"/>
  <c r="AC14" i="1"/>
  <c r="AC15" i="1"/>
  <c r="Z12" i="1"/>
  <c r="Z13" i="1"/>
  <c r="Z14" i="1"/>
  <c r="Z15" i="1"/>
  <c r="W12" i="1"/>
  <c r="W13" i="1"/>
  <c r="W14" i="1"/>
  <c r="W15" i="1"/>
  <c r="T12" i="1"/>
  <c r="T13" i="1"/>
  <c r="T14" i="1"/>
  <c r="T15" i="1"/>
  <c r="Q12" i="1"/>
  <c r="Q13" i="1"/>
  <c r="Q14" i="1"/>
  <c r="Q15" i="1"/>
  <c r="N12" i="1"/>
  <c r="N13" i="1"/>
  <c r="N14" i="1"/>
  <c r="N15" i="1"/>
  <c r="K12" i="1"/>
  <c r="K13" i="1"/>
  <c r="K14" i="1"/>
  <c r="K15" i="1"/>
  <c r="H12" i="1"/>
  <c r="H13" i="1"/>
  <c r="H14" i="1"/>
  <c r="H15" i="1"/>
  <c r="E12" i="1"/>
  <c r="E13" i="1"/>
  <c r="E14" i="1"/>
  <c r="E15" i="1"/>
  <c r="B12" i="1"/>
  <c r="B13" i="1"/>
  <c r="B14" i="1"/>
  <c r="B15" i="1"/>
  <c r="C336" i="3"/>
  <c r="FZ334" i="3"/>
  <c r="FY334" i="3"/>
  <c r="FX334" i="3"/>
  <c r="FV334" i="3"/>
  <c r="FU334" i="3"/>
  <c r="FT334" i="3"/>
  <c r="FR334" i="3"/>
  <c r="FQ334" i="3"/>
  <c r="FP334" i="3"/>
  <c r="FN334" i="3"/>
  <c r="FM334" i="3"/>
  <c r="FL334" i="3"/>
  <c r="FJ334" i="3"/>
  <c r="FI334" i="3"/>
  <c r="FH334" i="3"/>
  <c r="FF334" i="3"/>
  <c r="FE334" i="3"/>
  <c r="FD334" i="3"/>
  <c r="FB334" i="3"/>
  <c r="FA334" i="3"/>
  <c r="EZ334" i="3"/>
  <c r="EX334" i="3"/>
  <c r="EW334" i="3"/>
  <c r="EV334" i="3"/>
  <c r="ET334" i="3"/>
  <c r="ES334" i="3"/>
  <c r="ER334" i="3"/>
  <c r="EP334" i="3"/>
  <c r="EO334" i="3"/>
  <c r="EN334" i="3"/>
  <c r="EL334" i="3"/>
  <c r="EK334" i="3"/>
  <c r="EJ334" i="3"/>
  <c r="EH334" i="3"/>
  <c r="EG334" i="3"/>
  <c r="EF334" i="3"/>
  <c r="ED334" i="3"/>
  <c r="EC334" i="3"/>
  <c r="EB334" i="3"/>
  <c r="DZ334" i="3"/>
  <c r="DY334" i="3"/>
  <c r="DX334" i="3"/>
  <c r="DV334" i="3"/>
  <c r="DU334" i="3"/>
  <c r="DT334" i="3"/>
  <c r="DR334" i="3"/>
  <c r="DQ334" i="3"/>
  <c r="DP334" i="3"/>
  <c r="DN334" i="3"/>
  <c r="DM334" i="3"/>
  <c r="DL334" i="3"/>
  <c r="DJ334" i="3"/>
  <c r="DI334" i="3"/>
  <c r="DH334" i="3"/>
  <c r="DF334" i="3"/>
  <c r="DE334" i="3"/>
  <c r="DD334" i="3"/>
  <c r="DB334" i="3"/>
  <c r="DA334" i="3"/>
  <c r="CZ334" i="3"/>
  <c r="CX334" i="3"/>
  <c r="CW334" i="3"/>
  <c r="CV334" i="3"/>
  <c r="CT334" i="3"/>
  <c r="CS334" i="3"/>
  <c r="CR334" i="3"/>
  <c r="CP334" i="3"/>
  <c r="CO334" i="3"/>
  <c r="CN334" i="3"/>
  <c r="CL334" i="3"/>
  <c r="CK334" i="3"/>
  <c r="CJ334" i="3"/>
  <c r="CH334" i="3"/>
  <c r="CG334" i="3"/>
  <c r="CF334" i="3"/>
  <c r="CD334" i="3"/>
  <c r="CC334" i="3"/>
  <c r="CB334" i="3"/>
  <c r="BZ334" i="3"/>
  <c r="BY334" i="3"/>
  <c r="BX334" i="3"/>
  <c r="BV334" i="3"/>
  <c r="BU334" i="3"/>
  <c r="BT334" i="3"/>
  <c r="BR334" i="3"/>
  <c r="BQ334" i="3"/>
  <c r="BP334" i="3"/>
  <c r="BN334" i="3"/>
  <c r="BM334" i="3"/>
  <c r="BL334" i="3"/>
  <c r="BJ334" i="3"/>
  <c r="BI334" i="3"/>
  <c r="BH334" i="3"/>
  <c r="BF334" i="3"/>
  <c r="BE334" i="3"/>
  <c r="BD334" i="3"/>
  <c r="BB334" i="3"/>
  <c r="BA334" i="3"/>
  <c r="AZ334" i="3"/>
  <c r="AX334" i="3"/>
  <c r="AW334" i="3"/>
  <c r="AV334" i="3"/>
  <c r="AT334" i="3"/>
  <c r="AS334" i="3"/>
  <c r="AR334" i="3"/>
  <c r="AP334" i="3"/>
  <c r="AO334" i="3"/>
  <c r="AN334" i="3"/>
  <c r="AL334" i="3"/>
  <c r="AK334" i="3"/>
  <c r="AJ334" i="3"/>
  <c r="AH334" i="3"/>
  <c r="AG334" i="3"/>
  <c r="AF334" i="3"/>
  <c r="AD334" i="3"/>
  <c r="AC334" i="3"/>
  <c r="AB334" i="3"/>
  <c r="Z334" i="3"/>
  <c r="Y334" i="3"/>
  <c r="X334" i="3"/>
  <c r="V334" i="3"/>
  <c r="U334" i="3"/>
  <c r="T334" i="3"/>
  <c r="R334" i="3"/>
  <c r="Q334" i="3"/>
  <c r="P334" i="3"/>
  <c r="N334" i="3"/>
  <c r="M334" i="3"/>
  <c r="L334" i="3"/>
  <c r="J334" i="3"/>
  <c r="I334" i="3"/>
  <c r="H334" i="3"/>
  <c r="F334" i="3"/>
  <c r="E334" i="3"/>
  <c r="D334" i="3"/>
  <c r="C334" i="3"/>
  <c r="C335" i="3" s="1"/>
  <c r="C333" i="3" l="1"/>
  <c r="AI10" i="1"/>
  <c r="AI11" i="1"/>
  <c r="AF10" i="1"/>
  <c r="AF11" i="1"/>
  <c r="AC10" i="1"/>
  <c r="AC11" i="1"/>
  <c r="Z10" i="1"/>
  <c r="Z11" i="1"/>
  <c r="W10" i="1"/>
  <c r="W11" i="1"/>
  <c r="T10" i="1"/>
  <c r="T11" i="1"/>
  <c r="Q10" i="1"/>
  <c r="Q11" i="1"/>
  <c r="N9" i="1"/>
  <c r="N10" i="1"/>
  <c r="N11" i="1"/>
  <c r="K10" i="1"/>
  <c r="K11" i="1"/>
  <c r="H10" i="1"/>
  <c r="H11" i="1"/>
  <c r="E10" i="1"/>
  <c r="E11" i="1"/>
  <c r="B10" i="1"/>
  <c r="B11" i="1"/>
  <c r="A85" i="56"/>
  <c r="B85" i="56"/>
  <c r="B86" i="56"/>
  <c r="B87" i="56"/>
  <c r="B88" i="56"/>
  <c r="B89" i="56"/>
  <c r="C332" i="3"/>
  <c r="C331" i="3" l="1"/>
  <c r="C330" i="3"/>
  <c r="AI8" i="1"/>
  <c r="AI9" i="1"/>
  <c r="AF8" i="1"/>
  <c r="AF9" i="1"/>
  <c r="AC8" i="1"/>
  <c r="AC9" i="1"/>
  <c r="Z8" i="1"/>
  <c r="Z9" i="1"/>
  <c r="W8" i="1"/>
  <c r="W9" i="1"/>
  <c r="T8" i="1"/>
  <c r="T9" i="1"/>
  <c r="Q8" i="1"/>
  <c r="Q9" i="1"/>
  <c r="N7" i="1"/>
  <c r="N8" i="1"/>
  <c r="K8" i="1"/>
  <c r="K9" i="1"/>
  <c r="H8" i="1"/>
  <c r="H9" i="1"/>
  <c r="E8" i="1"/>
  <c r="E9" i="1"/>
  <c r="B8" i="1"/>
  <c r="B9" i="1"/>
  <c r="AI5" i="1"/>
  <c r="AI6" i="1"/>
  <c r="AI7" i="1"/>
  <c r="AF5" i="1"/>
  <c r="AF6" i="1"/>
  <c r="AF7" i="1"/>
  <c r="AC5" i="1"/>
  <c r="AC6" i="1"/>
  <c r="AC7" i="1"/>
  <c r="Z5" i="1"/>
  <c r="Z6" i="1"/>
  <c r="Z7" i="1"/>
  <c r="W5" i="1"/>
  <c r="W6" i="1"/>
  <c r="W7" i="1"/>
  <c r="T5" i="1"/>
  <c r="T6" i="1"/>
  <c r="T7" i="1"/>
  <c r="Q5" i="1"/>
  <c r="Q6" i="1"/>
  <c r="Q7" i="1"/>
  <c r="N5" i="1"/>
  <c r="N6" i="1"/>
  <c r="K7" i="1"/>
  <c r="H7" i="1"/>
  <c r="E7" i="1"/>
  <c r="K5" i="1"/>
  <c r="K6" i="1"/>
  <c r="H5" i="1"/>
  <c r="H6" i="1"/>
  <c r="E5" i="1"/>
  <c r="E6" i="1"/>
  <c r="B5" i="1"/>
  <c r="B6" i="1"/>
  <c r="B7" i="1"/>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9" i="3"/>
  <c r="C328" i="3"/>
  <c r="FZ326" i="3"/>
  <c r="GA326" i="3"/>
  <c r="FV326" i="3"/>
  <c r="FW326" i="3"/>
  <c r="FR326" i="3"/>
  <c r="FS326" i="3"/>
  <c r="FN326" i="3"/>
  <c r="FO326" i="3"/>
  <c r="FJ326" i="3"/>
  <c r="FK326" i="3"/>
  <c r="FF326" i="3"/>
  <c r="FG326" i="3"/>
  <c r="FB326" i="3"/>
  <c r="FC326" i="3"/>
  <c r="EX326" i="3"/>
  <c r="EY326" i="3"/>
  <c r="EP326" i="3"/>
  <c r="EQ326" i="3"/>
  <c r="EL326" i="3"/>
  <c r="EM326" i="3"/>
  <c r="EH326" i="3"/>
  <c r="EI326" i="3"/>
  <c r="ED326" i="3"/>
  <c r="EE326" i="3"/>
  <c r="DZ326" i="3"/>
  <c r="EA326" i="3"/>
  <c r="DV326" i="3"/>
  <c r="DW326" i="3"/>
  <c r="DR326" i="3"/>
  <c r="DS326" i="3"/>
  <c r="DN326" i="3"/>
  <c r="DO326" i="3"/>
  <c r="DJ326" i="3"/>
  <c r="DK326" i="3"/>
  <c r="DF326" i="3"/>
  <c r="DG326" i="3"/>
  <c r="DB326" i="3"/>
  <c r="DC326" i="3"/>
  <c r="CX326" i="3"/>
  <c r="CY326" i="3"/>
  <c r="CT326" i="3"/>
  <c r="CU326" i="3"/>
  <c r="CP326" i="3"/>
  <c r="CQ326" i="3"/>
  <c r="CL326" i="3"/>
  <c r="CM326" i="3"/>
  <c r="CH326" i="3"/>
  <c r="CI326" i="3"/>
  <c r="CD326" i="3"/>
  <c r="CE326" i="3"/>
  <c r="BZ326" i="3"/>
  <c r="CA326" i="3"/>
  <c r="BV326" i="3"/>
  <c r="BW326" i="3"/>
  <c r="BR326" i="3"/>
  <c r="BS326" i="3"/>
  <c r="BN326" i="3"/>
  <c r="BO326" i="3"/>
  <c r="BJ326" i="3"/>
  <c r="BK326" i="3"/>
  <c r="BF326" i="3"/>
  <c r="BG326" i="3"/>
  <c r="BB326" i="3"/>
  <c r="BC326" i="3"/>
  <c r="AX326" i="3"/>
  <c r="AY326" i="3"/>
  <c r="AT326" i="3"/>
  <c r="AU326" i="3"/>
  <c r="AP326" i="3"/>
  <c r="AQ326" i="3"/>
  <c r="AL326" i="3"/>
  <c r="AM326" i="3"/>
  <c r="AH326" i="3"/>
  <c r="AI326" i="3"/>
  <c r="AD326" i="3"/>
  <c r="AE326" i="3"/>
  <c r="Z326" i="3"/>
  <c r="AA326" i="3"/>
  <c r="V326" i="3"/>
  <c r="W326" i="3"/>
  <c r="R326" i="3"/>
  <c r="S326" i="3"/>
  <c r="N326" i="3"/>
  <c r="O326" i="3"/>
  <c r="J326" i="3"/>
  <c r="K326" i="3"/>
  <c r="F326" i="3"/>
  <c r="G326" i="3"/>
  <c r="K3" i="1"/>
  <c r="K4" i="1"/>
  <c r="N3" i="1"/>
  <c r="N4" i="1"/>
  <c r="Q3" i="1"/>
  <c r="Q4" i="1"/>
  <c r="A54" i="1"/>
  <c r="AI4" i="1"/>
  <c r="AI3" i="1"/>
  <c r="AF4" i="1"/>
  <c r="AF3" i="1"/>
  <c r="AC4" i="1"/>
  <c r="AC3" i="1"/>
  <c r="Z4" i="1"/>
  <c r="Z3" i="1"/>
  <c r="W4" i="1"/>
  <c r="W3" i="1"/>
  <c r="T4" i="1"/>
  <c r="T3" i="1"/>
  <c r="H4" i="1"/>
  <c r="H3" i="1"/>
  <c r="E4" i="1"/>
  <c r="E3" i="1"/>
  <c r="B3" i="1"/>
  <c r="A5" i="1"/>
  <c r="B4" i="1"/>
  <c r="A6" i="1"/>
  <c r="GA325" i="3"/>
  <c r="FZ324" i="3"/>
  <c r="FY324" i="3"/>
  <c r="FX324" i="3"/>
  <c r="FV324" i="3"/>
  <c r="FU324" i="3"/>
  <c r="FT324" i="3"/>
  <c r="FR324" i="3"/>
  <c r="FQ324" i="3"/>
  <c r="FP324" i="3"/>
  <c r="FN324" i="3"/>
  <c r="FM324" i="3"/>
  <c r="FL324" i="3"/>
  <c r="FJ324" i="3"/>
  <c r="FI324" i="3"/>
  <c r="FH324" i="3"/>
  <c r="FF324" i="3"/>
  <c r="FE324" i="3"/>
  <c r="FD324" i="3"/>
  <c r="FB324" i="3"/>
  <c r="FA324" i="3"/>
  <c r="EZ324" i="3"/>
  <c r="EX324" i="3"/>
  <c r="EW324" i="3"/>
  <c r="EV324" i="3"/>
  <c r="EP324" i="3"/>
  <c r="EO324" i="3"/>
  <c r="EN324" i="3"/>
  <c r="EL324" i="3"/>
  <c r="EK324" i="3"/>
  <c r="EJ324" i="3"/>
  <c r="EH324" i="3"/>
  <c r="EG324" i="3"/>
  <c r="EF324" i="3"/>
  <c r="ED324" i="3"/>
  <c r="EC324" i="3"/>
  <c r="EB324" i="3"/>
  <c r="DZ324" i="3"/>
  <c r="EA325" i="3"/>
  <c r="DY324" i="3"/>
  <c r="DX324" i="3"/>
  <c r="DV324" i="3"/>
  <c r="DU324" i="3"/>
  <c r="DT324" i="3"/>
  <c r="DR324" i="3"/>
  <c r="DQ324" i="3"/>
  <c r="DP324" i="3"/>
  <c r="DN324" i="3"/>
  <c r="DM324" i="3"/>
  <c r="DL324" i="3"/>
  <c r="DJ324" i="3"/>
  <c r="DK325" i="3"/>
  <c r="DI324" i="3"/>
  <c r="DH324" i="3"/>
  <c r="DF324" i="3"/>
  <c r="DE324" i="3"/>
  <c r="DD324" i="3"/>
  <c r="DB324" i="3"/>
  <c r="DA324" i="3"/>
  <c r="CZ324" i="3"/>
  <c r="CX324" i="3"/>
  <c r="CY325" i="3"/>
  <c r="CW324" i="3"/>
  <c r="CV324" i="3"/>
  <c r="CT324" i="3"/>
  <c r="CS324" i="3"/>
  <c r="CR324" i="3"/>
  <c r="CP324" i="3"/>
  <c r="CO324" i="3"/>
  <c r="CN324" i="3"/>
  <c r="CL324" i="3"/>
  <c r="CK324" i="3"/>
  <c r="CJ324" i="3"/>
  <c r="CH324" i="3"/>
  <c r="CG324" i="3"/>
  <c r="CF324" i="3"/>
  <c r="CD324" i="3"/>
  <c r="CC324" i="3"/>
  <c r="CB324" i="3"/>
  <c r="BZ324" i="3"/>
  <c r="BY324" i="3"/>
  <c r="BX324" i="3"/>
  <c r="BV324" i="3"/>
  <c r="BU324" i="3"/>
  <c r="BT324" i="3"/>
  <c r="BR324" i="3"/>
  <c r="BQ324" i="3"/>
  <c r="BP324" i="3"/>
  <c r="BN324" i="3"/>
  <c r="BM324" i="3"/>
  <c r="BL324" i="3"/>
  <c r="BJ324" i="3"/>
  <c r="BI324" i="3"/>
  <c r="BH324" i="3"/>
  <c r="BF324" i="3"/>
  <c r="BE324" i="3"/>
  <c r="BD324" i="3"/>
  <c r="BB324" i="3"/>
  <c r="BA324" i="3"/>
  <c r="AZ324" i="3"/>
  <c r="AX324" i="3"/>
  <c r="AW324" i="3"/>
  <c r="AV324" i="3"/>
  <c r="AT324" i="3"/>
  <c r="AS324" i="3"/>
  <c r="AR324" i="3"/>
  <c r="AP324" i="3"/>
  <c r="AO324" i="3"/>
  <c r="AN324" i="3"/>
  <c r="AL324" i="3"/>
  <c r="AK324" i="3"/>
  <c r="AJ324" i="3"/>
  <c r="AH324" i="3"/>
  <c r="AG324" i="3"/>
  <c r="AF324" i="3"/>
  <c r="AD324" i="3"/>
  <c r="AC324" i="3"/>
  <c r="AB324" i="3"/>
  <c r="Z324" i="3"/>
  <c r="Y324" i="3"/>
  <c r="X324" i="3"/>
  <c r="V324" i="3"/>
  <c r="U324" i="3"/>
  <c r="T324" i="3"/>
  <c r="R324" i="3"/>
  <c r="Q324" i="3"/>
  <c r="P324" i="3"/>
  <c r="N324" i="3"/>
  <c r="M324" i="3"/>
  <c r="L324" i="3"/>
  <c r="J324" i="3"/>
  <c r="I324" i="3"/>
  <c r="H324" i="3"/>
  <c r="E324" i="3"/>
  <c r="F324" i="3"/>
  <c r="D324" i="3"/>
  <c r="FZ323" i="3"/>
  <c r="FY323" i="3"/>
  <c r="FX323" i="3"/>
  <c r="FV323" i="3"/>
  <c r="FU323" i="3"/>
  <c r="FT323" i="3"/>
  <c r="FR323" i="3"/>
  <c r="FQ323" i="3"/>
  <c r="FP323" i="3"/>
  <c r="FN323" i="3"/>
  <c r="FM323" i="3"/>
  <c r="FL323" i="3"/>
  <c r="FJ323" i="3"/>
  <c r="FI323" i="3"/>
  <c r="FH323" i="3"/>
  <c r="FF323" i="3"/>
  <c r="FE323" i="3"/>
  <c r="FD323" i="3"/>
  <c r="FB323" i="3"/>
  <c r="FA323" i="3"/>
  <c r="EZ323" i="3"/>
  <c r="EX323" i="3"/>
  <c r="EW323" i="3"/>
  <c r="EV323" i="3"/>
  <c r="EP323" i="3"/>
  <c r="EO323" i="3"/>
  <c r="EN323" i="3"/>
  <c r="EL323" i="3"/>
  <c r="EK323" i="3"/>
  <c r="EJ323" i="3"/>
  <c r="EH323" i="3"/>
  <c r="EG323" i="3"/>
  <c r="EF323" i="3"/>
  <c r="ED323" i="3"/>
  <c r="EC323" i="3"/>
  <c r="EB323" i="3"/>
  <c r="DZ323" i="3"/>
  <c r="DY323" i="3"/>
  <c r="DX323" i="3"/>
  <c r="DV323" i="3"/>
  <c r="DU323" i="3"/>
  <c r="DT323" i="3"/>
  <c r="DR323" i="3"/>
  <c r="DQ323" i="3"/>
  <c r="DP323" i="3"/>
  <c r="DN323" i="3"/>
  <c r="DM323" i="3"/>
  <c r="DL323" i="3"/>
  <c r="DJ323" i="3"/>
  <c r="DI323" i="3"/>
  <c r="DH323" i="3"/>
  <c r="DF323" i="3"/>
  <c r="DE323" i="3"/>
  <c r="DD323" i="3"/>
  <c r="DB323" i="3"/>
  <c r="DA323" i="3"/>
  <c r="CZ323" i="3"/>
  <c r="CX323" i="3"/>
  <c r="CW323" i="3"/>
  <c r="CV323" i="3"/>
  <c r="CT323" i="3"/>
  <c r="CS323" i="3"/>
  <c r="CR323" i="3"/>
  <c r="CP323" i="3"/>
  <c r="CO323" i="3"/>
  <c r="CN323" i="3"/>
  <c r="CL323" i="3"/>
  <c r="CK323" i="3"/>
  <c r="CJ323" i="3"/>
  <c r="CH323" i="3"/>
  <c r="CG323" i="3"/>
  <c r="CF323" i="3"/>
  <c r="CD323" i="3"/>
  <c r="CC323" i="3"/>
  <c r="CB323" i="3"/>
  <c r="BZ323" i="3"/>
  <c r="BY323" i="3"/>
  <c r="BX323" i="3"/>
  <c r="BV323" i="3"/>
  <c r="BW325" i="3"/>
  <c r="BU323" i="3"/>
  <c r="BT323" i="3"/>
  <c r="BR323" i="3"/>
  <c r="BQ323" i="3"/>
  <c r="BP323" i="3"/>
  <c r="BN323" i="3"/>
  <c r="BM323" i="3"/>
  <c r="BL323" i="3"/>
  <c r="BJ323" i="3"/>
  <c r="BI323" i="3"/>
  <c r="BH323" i="3"/>
  <c r="BF323" i="3"/>
  <c r="BE323" i="3"/>
  <c r="BD323" i="3"/>
  <c r="BB323" i="3"/>
  <c r="BA323" i="3"/>
  <c r="AZ323" i="3"/>
  <c r="AX323" i="3"/>
  <c r="AW323" i="3"/>
  <c r="AV323" i="3"/>
  <c r="AT323" i="3"/>
  <c r="AU325" i="3"/>
  <c r="AS323" i="3"/>
  <c r="AR323" i="3"/>
  <c r="AP323" i="3"/>
  <c r="AO323" i="3"/>
  <c r="AN323" i="3"/>
  <c r="AL323" i="3"/>
  <c r="AK323" i="3"/>
  <c r="AJ323" i="3"/>
  <c r="AH323" i="3"/>
  <c r="AG323" i="3"/>
  <c r="AF323" i="3"/>
  <c r="AD323" i="3"/>
  <c r="AE325" i="3"/>
  <c r="AC323" i="3"/>
  <c r="AB323" i="3"/>
  <c r="Z323" i="3"/>
  <c r="Y323" i="3"/>
  <c r="X323" i="3"/>
  <c r="V323" i="3"/>
  <c r="U323" i="3"/>
  <c r="T323" i="3"/>
  <c r="R323" i="3"/>
  <c r="Q323" i="3"/>
  <c r="P323" i="3"/>
  <c r="N323" i="3"/>
  <c r="M323" i="3"/>
  <c r="L323" i="3"/>
  <c r="J323" i="3"/>
  <c r="I323" i="3"/>
  <c r="H323" i="3"/>
  <c r="D323" i="3"/>
  <c r="E323" i="3"/>
  <c r="F323" i="3"/>
  <c r="FZ325" i="3"/>
  <c r="FV325" i="3"/>
  <c r="FR325" i="3"/>
  <c r="FN325" i="3"/>
  <c r="FK325" i="3"/>
  <c r="FJ325" i="3"/>
  <c r="FG325" i="3"/>
  <c r="FF325" i="3"/>
  <c r="FB325" i="3"/>
  <c r="EX325" i="3"/>
  <c r="EP325" i="3"/>
  <c r="EQ325" i="3"/>
  <c r="EL325" i="3"/>
  <c r="EH325" i="3"/>
  <c r="ED325" i="3"/>
  <c r="DZ325" i="3"/>
  <c r="DV325" i="3"/>
  <c r="DW325" i="3"/>
  <c r="DR325" i="3"/>
  <c r="DS325" i="3"/>
  <c r="DN325" i="3"/>
  <c r="DJ325" i="3"/>
  <c r="DF325" i="3"/>
  <c r="DB325" i="3"/>
  <c r="CX325" i="3"/>
  <c r="CT325" i="3"/>
  <c r="CP325" i="3"/>
  <c r="CL325" i="3"/>
  <c r="CH325" i="3"/>
  <c r="CD325" i="3"/>
  <c r="BZ325" i="3"/>
  <c r="BV325" i="3"/>
  <c r="BR325" i="3"/>
  <c r="BN325" i="3"/>
  <c r="BJ325" i="3"/>
  <c r="BF325" i="3"/>
  <c r="BB325" i="3"/>
  <c r="AX325" i="3"/>
  <c r="AT325" i="3"/>
  <c r="AP325" i="3"/>
  <c r="AL325" i="3"/>
  <c r="AM325" i="3"/>
  <c r="AH325" i="3"/>
  <c r="AI325" i="3"/>
  <c r="AD325" i="3"/>
  <c r="Z325" i="3"/>
  <c r="V325" i="3"/>
  <c r="R325" i="3"/>
  <c r="N325" i="3"/>
  <c r="O325" i="3"/>
  <c r="J325" i="3"/>
  <c r="K325" i="3"/>
  <c r="F325" i="3"/>
  <c r="A7" i="1"/>
  <c r="FW325" i="3"/>
  <c r="EM325" i="3"/>
  <c r="DG325" i="3"/>
  <c r="DO325" i="3"/>
  <c r="CU325" i="3"/>
  <c r="CA325" i="3"/>
  <c r="CE325" i="3"/>
  <c r="AY325" i="3"/>
  <c r="BC325" i="3"/>
  <c r="BG325" i="3"/>
  <c r="BK325" i="3"/>
  <c r="AQ325" i="3"/>
  <c r="W325" i="3"/>
  <c r="FO325" i="3"/>
  <c r="FS325" i="3"/>
  <c r="EY325" i="3"/>
  <c r="FC325" i="3"/>
  <c r="EE325" i="3"/>
  <c r="EI325" i="3"/>
  <c r="DC325" i="3"/>
  <c r="CI325" i="3"/>
  <c r="CM325" i="3"/>
  <c r="CQ325" i="3"/>
  <c r="BO325" i="3"/>
  <c r="BS325" i="3"/>
  <c r="AA325" i="3"/>
  <c r="S325" i="3"/>
  <c r="G325" i="3"/>
  <c r="A8" i="1"/>
  <c r="FZ322" i="3"/>
  <c r="GA322" i="3"/>
  <c r="FV322" i="3"/>
  <c r="FW322" i="3"/>
  <c r="FR322" i="3"/>
  <c r="FS322" i="3"/>
  <c r="FN322" i="3"/>
  <c r="FO322" i="3"/>
  <c r="FJ322" i="3"/>
  <c r="FK322" i="3"/>
  <c r="FF322" i="3"/>
  <c r="FG322" i="3"/>
  <c r="FB322" i="3"/>
  <c r="FC322" i="3"/>
  <c r="EX322" i="3"/>
  <c r="EY322" i="3"/>
  <c r="EP322" i="3"/>
  <c r="EQ322" i="3"/>
  <c r="EL322" i="3"/>
  <c r="EM322" i="3"/>
  <c r="EH322" i="3"/>
  <c r="EI322" i="3"/>
  <c r="ED322" i="3"/>
  <c r="EE322" i="3"/>
  <c r="DZ322" i="3"/>
  <c r="EA322" i="3"/>
  <c r="DV322" i="3"/>
  <c r="DW322" i="3"/>
  <c r="DR322" i="3"/>
  <c r="DS322" i="3"/>
  <c r="DN322" i="3"/>
  <c r="DO322" i="3"/>
  <c r="DJ322" i="3"/>
  <c r="DK322" i="3"/>
  <c r="DF322" i="3"/>
  <c r="DG322" i="3"/>
  <c r="DB322" i="3"/>
  <c r="DC322" i="3"/>
  <c r="CX322" i="3"/>
  <c r="CY322" i="3"/>
  <c r="CT322" i="3"/>
  <c r="CU322" i="3"/>
  <c r="CP322" i="3"/>
  <c r="CQ322" i="3"/>
  <c r="CL322" i="3"/>
  <c r="CM322" i="3"/>
  <c r="CH322" i="3"/>
  <c r="CI322" i="3"/>
  <c r="CD322" i="3"/>
  <c r="CE322" i="3"/>
  <c r="BZ322" i="3"/>
  <c r="CA322" i="3"/>
  <c r="BV322" i="3"/>
  <c r="BW322" i="3"/>
  <c r="BR322" i="3"/>
  <c r="BS322" i="3"/>
  <c r="BN322" i="3"/>
  <c r="BO322" i="3"/>
  <c r="BJ322" i="3"/>
  <c r="BK322" i="3"/>
  <c r="BF322" i="3"/>
  <c r="BG322" i="3"/>
  <c r="BB322" i="3"/>
  <c r="BC322" i="3"/>
  <c r="AX322" i="3"/>
  <c r="AY322" i="3"/>
  <c r="AT322" i="3"/>
  <c r="AU322" i="3"/>
  <c r="AP322" i="3"/>
  <c r="AQ322" i="3"/>
  <c r="AL322" i="3"/>
  <c r="AM322" i="3"/>
  <c r="AH322" i="3"/>
  <c r="AI322" i="3"/>
  <c r="AD322" i="3"/>
  <c r="AE322" i="3"/>
  <c r="Z322" i="3"/>
  <c r="AA322" i="3"/>
  <c r="V322" i="3"/>
  <c r="W322" i="3"/>
  <c r="R322" i="3"/>
  <c r="S322" i="3"/>
  <c r="N322" i="3"/>
  <c r="O322" i="3"/>
  <c r="J322" i="3"/>
  <c r="K322" i="3"/>
  <c r="F322" i="3"/>
  <c r="G322" i="3"/>
  <c r="A9" i="1"/>
  <c r="FZ321" i="3"/>
  <c r="GA321" i="3"/>
  <c r="FV321" i="3"/>
  <c r="FW321" i="3"/>
  <c r="FR321" i="3"/>
  <c r="FS321" i="3"/>
  <c r="FN321" i="3"/>
  <c r="FO321" i="3"/>
  <c r="FJ321" i="3"/>
  <c r="FK321" i="3"/>
  <c r="FF321" i="3"/>
  <c r="FG321" i="3"/>
  <c r="FB321" i="3"/>
  <c r="FC321" i="3"/>
  <c r="EX321" i="3"/>
  <c r="EY321" i="3"/>
  <c r="EP321" i="3"/>
  <c r="EQ321" i="3"/>
  <c r="EL321" i="3"/>
  <c r="EM321" i="3"/>
  <c r="EH321" i="3"/>
  <c r="EI321" i="3"/>
  <c r="ED321" i="3"/>
  <c r="EE321" i="3"/>
  <c r="DZ321" i="3"/>
  <c r="EA321" i="3"/>
  <c r="DV321" i="3"/>
  <c r="DW321" i="3"/>
  <c r="DR321" i="3"/>
  <c r="DS321" i="3"/>
  <c r="DN321" i="3"/>
  <c r="DO321" i="3"/>
  <c r="DJ321" i="3"/>
  <c r="DK321" i="3"/>
  <c r="DF321" i="3"/>
  <c r="DG321" i="3"/>
  <c r="DB321" i="3"/>
  <c r="DC321" i="3"/>
  <c r="CX321" i="3"/>
  <c r="CY321" i="3"/>
  <c r="CT321" i="3"/>
  <c r="CU321" i="3"/>
  <c r="CP321" i="3"/>
  <c r="CQ321" i="3"/>
  <c r="CL321" i="3"/>
  <c r="CM321" i="3"/>
  <c r="CH321" i="3"/>
  <c r="CI321" i="3"/>
  <c r="CD321" i="3"/>
  <c r="CE321" i="3"/>
  <c r="BZ321" i="3"/>
  <c r="CA321" i="3"/>
  <c r="BV321" i="3"/>
  <c r="BW321" i="3"/>
  <c r="BR321" i="3"/>
  <c r="BS321" i="3"/>
  <c r="BN321" i="3"/>
  <c r="BO321" i="3"/>
  <c r="BJ321" i="3"/>
  <c r="BK321" i="3"/>
  <c r="BF321" i="3"/>
  <c r="BG321" i="3"/>
  <c r="BB321" i="3"/>
  <c r="BC321" i="3"/>
  <c r="AX321" i="3"/>
  <c r="AY321" i="3"/>
  <c r="AT321" i="3"/>
  <c r="AU321" i="3"/>
  <c r="AP321" i="3"/>
  <c r="AQ321" i="3"/>
  <c r="AL321" i="3"/>
  <c r="AM321" i="3"/>
  <c r="AH321" i="3"/>
  <c r="AI321" i="3"/>
  <c r="AD321" i="3"/>
  <c r="AE321" i="3"/>
  <c r="Z321" i="3"/>
  <c r="AA321" i="3"/>
  <c r="V321" i="3"/>
  <c r="W321" i="3"/>
  <c r="R321" i="3"/>
  <c r="S321" i="3"/>
  <c r="N321" i="3"/>
  <c r="O321" i="3"/>
  <c r="J321" i="3"/>
  <c r="K321" i="3"/>
  <c r="F321" i="3"/>
  <c r="G321" i="3"/>
  <c r="A10" i="1"/>
  <c r="A303" i="3"/>
  <c r="B303" i="3"/>
  <c r="A1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R62" i="56" s="1"/>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12" i="1"/>
  <c r="EP81"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B77" i="56"/>
  <c r="A78" i="56"/>
  <c r="B78" i="56"/>
  <c r="A79" i="56"/>
  <c r="B79" i="56"/>
  <c r="A80" i="56"/>
  <c r="B80" i="56"/>
  <c r="A81" i="56"/>
  <c r="B81" i="56"/>
  <c r="A82" i="56"/>
  <c r="B82" i="56"/>
  <c r="A83" i="56"/>
  <c r="B83" i="56"/>
  <c r="A84" i="56"/>
  <c r="B84" i="56"/>
  <c r="A86" i="56"/>
  <c r="A87" i="56"/>
  <c r="A88" i="56"/>
  <c r="A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A13" i="1"/>
  <c r="FD36" i="56"/>
  <c r="FA29" i="56"/>
  <c r="FQ29" i="56"/>
  <c r="U41" i="56"/>
  <c r="DQ42" i="56"/>
  <c r="DY48" i="56"/>
  <c r="BR41" i="56"/>
  <c r="BJ43" i="56"/>
  <c r="BZ43" i="56"/>
  <c r="AH52" i="56"/>
  <c r="CD52" i="56"/>
  <c r="CR43" i="56"/>
  <c r="DX43" i="56"/>
  <c r="BT45" i="56"/>
  <c r="AF51" i="56"/>
  <c r="EB52" i="56"/>
  <c r="EV52" i="56"/>
  <c r="BQ44" i="56"/>
  <c r="FQ45" i="56"/>
  <c r="M46" i="56"/>
  <c r="Y53" i="56"/>
  <c r="BU53" i="56"/>
  <c r="EH38" i="56"/>
  <c r="AL44" i="56"/>
  <c r="DR45" i="56"/>
  <c r="EH45" i="56"/>
  <c r="EP51" i="56"/>
  <c r="J53" i="56"/>
  <c r="Z53" i="56"/>
  <c r="FH42" i="56"/>
  <c r="T43" i="56"/>
  <c r="AN44" i="56"/>
  <c r="BD48" i="56"/>
  <c r="CN49" i="56"/>
  <c r="DD49" i="56"/>
  <c r="DX54" i="56"/>
  <c r="I39" i="56"/>
  <c r="BE44" i="56"/>
  <c r="CK44" i="56"/>
  <c r="DE45" i="56"/>
  <c r="DU49" i="56"/>
  <c r="FI50" i="56"/>
  <c r="DE53" i="56"/>
  <c r="DT38" i="56"/>
  <c r="FR40" i="56"/>
  <c r="CP41" i="56"/>
  <c r="DF41" i="56"/>
  <c r="CX43" i="56"/>
  <c r="Z44" i="56"/>
  <c r="AP44" i="56"/>
  <c r="FV45" i="56"/>
  <c r="CD46" i="56"/>
  <c r="DJ46" i="56"/>
  <c r="AP48" i="56"/>
  <c r="DB48" i="56"/>
  <c r="EH48" i="56"/>
  <c r="V51" i="56"/>
  <c r="FP37" i="56"/>
  <c r="DB38" i="56"/>
  <c r="CN40" i="56"/>
  <c r="EJ40" i="56"/>
  <c r="P41" i="56"/>
  <c r="DL42" i="56"/>
  <c r="EV42" i="56"/>
  <c r="FL42" i="56"/>
  <c r="CN44" i="56"/>
  <c r="FT44" i="56"/>
  <c r="AF45" i="56"/>
  <c r="CV46" i="56"/>
  <c r="EB46" i="56"/>
  <c r="EV46" i="56"/>
  <c r="AR48" i="56"/>
  <c r="BX48" i="56"/>
  <c r="DD48" i="56"/>
  <c r="CV50" i="56"/>
  <c r="FP51" i="56"/>
  <c r="AB52" i="56"/>
  <c r="AR52" i="56"/>
  <c r="BR39" i="56"/>
  <c r="DE39" i="56"/>
  <c r="Q41" i="56"/>
  <c r="AW41" i="56"/>
  <c r="BM41" i="56"/>
  <c r="EC42" i="56"/>
  <c r="FM42" i="56"/>
  <c r="Y43" i="56"/>
  <c r="DU44" i="56"/>
  <c r="FU44" i="56"/>
  <c r="Q45" i="56"/>
  <c r="CG46" i="56"/>
  <c r="DM46" i="56"/>
  <c r="EC46" i="56"/>
  <c r="AC48" i="56"/>
  <c r="EG37" i="56"/>
  <c r="AF38" i="56"/>
  <c r="FL39" i="56"/>
  <c r="Z40" i="56"/>
  <c r="AS40" i="56"/>
  <c r="DJ41" i="56"/>
  <c r="EP41" i="56"/>
  <c r="FZ41" i="56"/>
  <c r="DB43" i="56"/>
  <c r="FB43" i="56"/>
  <c r="FR43" i="56"/>
  <c r="BN45" i="56"/>
  <c r="CT45" i="56"/>
  <c r="DJ45" i="56"/>
  <c r="J47" i="56"/>
  <c r="CL47" i="56"/>
  <c r="DR47" i="56"/>
  <c r="R49" i="56"/>
  <c r="AX49" i="56"/>
  <c r="BN49" i="56"/>
  <c r="Z51" i="56"/>
  <c r="DV52" i="56"/>
  <c r="DV36" i="56"/>
  <c r="I37" i="56"/>
  <c r="BV39" i="56"/>
  <c r="DH39" i="56"/>
  <c r="DZ39" i="56"/>
  <c r="AJ41" i="56"/>
  <c r="DL41" i="56"/>
  <c r="EV41" i="56"/>
  <c r="AR43" i="56"/>
  <c r="BX43" i="56"/>
  <c r="CN43" i="56"/>
  <c r="FH44" i="56"/>
  <c r="T45" i="56"/>
  <c r="AZ45" i="56"/>
  <c r="EZ46" i="56"/>
  <c r="AB47" i="56"/>
  <c r="AR47" i="56"/>
  <c r="DH48" i="56"/>
  <c r="EN48" i="56"/>
  <c r="FH48" i="56"/>
  <c r="FP50" i="56"/>
  <c r="BL52" i="56"/>
  <c r="CR52" i="56"/>
  <c r="DH52" i="56"/>
  <c r="H54" i="56"/>
  <c r="AS48" i="56"/>
  <c r="CG50" i="56"/>
  <c r="FH54" i="56"/>
  <c r="AJ55" i="56"/>
  <c r="AZ55" i="56"/>
  <c r="DP56" i="56"/>
  <c r="EZ56" i="56"/>
  <c r="FP56" i="56"/>
  <c r="BL58" i="56"/>
  <c r="EN58" i="56"/>
  <c r="FX58" i="56"/>
  <c r="BT60" i="56"/>
  <c r="CZ60" i="56"/>
  <c r="DP60" i="56"/>
  <c r="CB62" i="56"/>
  <c r="EV63" i="56"/>
  <c r="AN64" i="56"/>
  <c r="BD64" i="56"/>
  <c r="DD65" i="56"/>
  <c r="EJ65" i="56"/>
  <c r="FD65" i="56"/>
  <c r="AF66" i="56"/>
  <c r="AJ67" i="56"/>
  <c r="BP67" i="56"/>
  <c r="CF67" i="56"/>
  <c r="FL67" i="56"/>
  <c r="EF68" i="56"/>
  <c r="L69" i="56"/>
  <c r="CC49" i="56"/>
  <c r="FT52" i="56"/>
  <c r="CO54" i="56"/>
  <c r="EO54" i="56"/>
  <c r="FI54" i="56"/>
  <c r="AK55" i="56"/>
  <c r="BA55" i="56"/>
  <c r="AO56" i="56"/>
  <c r="BU56" i="56"/>
  <c r="CK56" i="56"/>
  <c r="FA56" i="56"/>
  <c r="FQ56" i="56"/>
  <c r="EK57" i="56"/>
  <c r="FU57" i="56"/>
  <c r="AG58" i="56"/>
  <c r="DI58" i="56"/>
  <c r="DY58" i="56"/>
  <c r="CG59" i="56"/>
  <c r="EC59" i="56"/>
  <c r="FM59" i="56"/>
  <c r="I60" i="56"/>
  <c r="AO60" i="56"/>
  <c r="BE60" i="56"/>
  <c r="AS61" i="56"/>
  <c r="BI61" i="56"/>
  <c r="BY61" i="56"/>
  <c r="CO61" i="56"/>
  <c r="DE61" i="56"/>
  <c r="EK61" i="56"/>
  <c r="FE61" i="56"/>
  <c r="U63" i="56"/>
  <c r="AK63" i="56"/>
  <c r="CG63" i="56"/>
  <c r="DM63" i="56"/>
  <c r="FM63" i="56"/>
  <c r="AO64" i="56"/>
  <c r="BU64" i="56"/>
  <c r="CK64" i="56"/>
  <c r="DQ64" i="56"/>
  <c r="EG64" i="56"/>
  <c r="FQ64" i="56"/>
  <c r="AS65" i="56"/>
  <c r="BI65" i="56"/>
  <c r="CO65" i="56"/>
  <c r="EK65" i="56"/>
  <c r="Q66" i="56"/>
  <c r="AW66" i="56"/>
  <c r="CC66" i="56"/>
  <c r="CS66" i="56"/>
  <c r="DI66" i="56"/>
  <c r="EO66" i="56"/>
  <c r="FI66" i="56"/>
  <c r="U67" i="56"/>
  <c r="CS49" i="56"/>
  <c r="DE52" i="56"/>
  <c r="FU52" i="56"/>
  <c r="AW53" i="56"/>
  <c r="CL53" i="56"/>
  <c r="DX53" i="56"/>
  <c r="FU53" i="56"/>
  <c r="AP54" i="56"/>
  <c r="CP54" i="56"/>
  <c r="FJ54" i="56"/>
  <c r="V55" i="56"/>
  <c r="AL55" i="56"/>
  <c r="BB55" i="56"/>
  <c r="BR55" i="56"/>
  <c r="CX55" i="56"/>
  <c r="DN55" i="56"/>
  <c r="EX55" i="56"/>
  <c r="J56" i="56"/>
  <c r="AP56" i="56"/>
  <c r="CL56" i="56"/>
  <c r="DR56" i="56"/>
  <c r="FB56" i="56"/>
  <c r="FR56" i="56"/>
  <c r="AD57" i="56"/>
  <c r="BJ57" i="56"/>
  <c r="BZ57" i="56"/>
  <c r="CP57" i="56"/>
  <c r="DF57" i="56"/>
  <c r="EL57" i="56"/>
  <c r="AH58" i="56"/>
  <c r="CD58" i="56"/>
  <c r="DJ58" i="56"/>
  <c r="DZ58" i="56"/>
  <c r="EP58" i="56"/>
  <c r="FJ58" i="56"/>
  <c r="FZ58" i="56"/>
  <c r="V59" i="56"/>
  <c r="AL59" i="56"/>
  <c r="CH59" i="56"/>
  <c r="FN59" i="56"/>
  <c r="Z60" i="56"/>
  <c r="AP60" i="56"/>
  <c r="BF60" i="56"/>
  <c r="BV60" i="56"/>
  <c r="CL60" i="56"/>
  <c r="DB60" i="56"/>
  <c r="EH60" i="56"/>
  <c r="FB60" i="56"/>
  <c r="AD61" i="56"/>
  <c r="BZ61" i="56"/>
  <c r="DF61" i="56"/>
  <c r="DV61" i="56"/>
  <c r="EL61" i="56"/>
  <c r="FF61" i="56"/>
  <c r="V63" i="56"/>
  <c r="AL63" i="56"/>
  <c r="BR63" i="56"/>
  <c r="CH63" i="56"/>
  <c r="CX63" i="56"/>
  <c r="DN63" i="56"/>
  <c r="ED63" i="56"/>
  <c r="EX63" i="56"/>
  <c r="J64" i="56"/>
  <c r="BF64" i="56"/>
  <c r="CL64" i="56"/>
  <c r="DR64" i="56"/>
  <c r="EH64" i="56"/>
  <c r="FB64" i="56"/>
  <c r="FR64" i="56"/>
  <c r="N65" i="56"/>
  <c r="AD65" i="56"/>
  <c r="AT65" i="56"/>
  <c r="BZ65" i="56"/>
  <c r="DV65" i="56"/>
  <c r="FV65" i="56"/>
  <c r="R66" i="56"/>
  <c r="AH66" i="56"/>
  <c r="AX66" i="56"/>
  <c r="BN66" i="56"/>
  <c r="CD66" i="56"/>
  <c r="CT66" i="56"/>
  <c r="CO48" i="56"/>
  <c r="FV52" i="56"/>
  <c r="DY53" i="56"/>
  <c r="FA53" i="56"/>
  <c r="FV53" i="56"/>
  <c r="V54" i="56"/>
  <c r="AR54" i="56"/>
  <c r="BI54" i="56"/>
  <c r="BZ54" i="56"/>
  <c r="CS54" i="56"/>
  <c r="EB54" i="56"/>
  <c r="H55" i="56"/>
  <c r="AN55" i="56"/>
  <c r="BD55" i="56"/>
  <c r="BT55" i="56"/>
  <c r="CJ55" i="56"/>
  <c r="CZ55" i="56"/>
  <c r="DP55" i="56"/>
  <c r="EF55" i="56"/>
  <c r="EZ55" i="56"/>
  <c r="L56" i="56"/>
  <c r="BH56" i="56"/>
  <c r="CN56" i="56"/>
  <c r="DD56" i="56"/>
  <c r="DT56" i="56"/>
  <c r="EJ56" i="56"/>
  <c r="FD56" i="56"/>
  <c r="FT56" i="56"/>
  <c r="P57" i="56"/>
  <c r="AF57" i="56"/>
  <c r="BL57" i="56"/>
  <c r="DH57" i="56"/>
  <c r="EN57" i="56"/>
  <c r="FH57" i="56"/>
  <c r="FX57" i="56"/>
  <c r="T58" i="56"/>
  <c r="AJ58" i="56"/>
  <c r="AZ58" i="56"/>
  <c r="BP58" i="56"/>
  <c r="CF58" i="56"/>
  <c r="DL58" i="56"/>
  <c r="FL58" i="56"/>
  <c r="X59" i="56"/>
  <c r="AN59" i="56"/>
  <c r="BD59" i="56"/>
  <c r="BT59" i="56"/>
  <c r="CJ59" i="56"/>
  <c r="CZ59" i="56"/>
  <c r="DP59" i="56"/>
  <c r="EF59" i="56"/>
  <c r="FP59" i="56"/>
  <c r="AR60" i="56"/>
  <c r="BX60" i="56"/>
  <c r="CN60" i="56"/>
  <c r="DD60" i="56"/>
  <c r="DT60" i="56"/>
  <c r="EJ60" i="56"/>
  <c r="FD60" i="56"/>
  <c r="FT60" i="56"/>
  <c r="P61" i="56"/>
  <c r="AV61" i="56"/>
  <c r="CR61" i="56"/>
  <c r="DX61" i="56"/>
  <c r="EN61" i="56"/>
  <c r="FH61" i="56"/>
  <c r="FX61" i="56"/>
  <c r="H63" i="56"/>
  <c r="X63" i="56"/>
  <c r="AN63" i="56"/>
  <c r="BD63" i="56"/>
  <c r="BT63" i="56"/>
  <c r="CJ63" i="56"/>
  <c r="CZ63" i="56"/>
  <c r="DP63" i="56"/>
  <c r="EZ63" i="56"/>
  <c r="AB64" i="56"/>
  <c r="BH64" i="56"/>
  <c r="BX64" i="56"/>
  <c r="CN64" i="56"/>
  <c r="DD64" i="56"/>
  <c r="DT64" i="56"/>
  <c r="EJ64" i="56"/>
  <c r="FD64" i="56"/>
  <c r="FT64" i="56"/>
  <c r="AF65" i="56"/>
  <c r="CB65" i="56"/>
  <c r="DH65" i="56"/>
  <c r="DX65" i="56"/>
  <c r="EN65" i="56"/>
  <c r="FH65" i="56"/>
  <c r="FX65" i="56"/>
  <c r="T66" i="56"/>
  <c r="AJ66" i="56"/>
  <c r="AZ66" i="56"/>
  <c r="CF66" i="56"/>
  <c r="EB66" i="56"/>
  <c r="FL66" i="56"/>
  <c r="H67" i="56"/>
  <c r="X67" i="56"/>
  <c r="DE48" i="56"/>
  <c r="DY49" i="56"/>
  <c r="FQ51" i="56"/>
  <c r="DT52" i="56"/>
  <c r="BF53" i="56"/>
  <c r="FB53" i="56"/>
  <c r="Z54" i="56"/>
  <c r="AS54" i="56"/>
  <c r="BJ54" i="56"/>
  <c r="CC54" i="56"/>
  <c r="CT54" i="56"/>
  <c r="DL54" i="56"/>
  <c r="EC54" i="56"/>
  <c r="EW54" i="56"/>
  <c r="I55" i="56"/>
  <c r="BE55" i="56"/>
  <c r="CK55" i="56"/>
  <c r="DA55" i="56"/>
  <c r="DQ55" i="56"/>
  <c r="EG55" i="56"/>
  <c r="FA55" i="56"/>
  <c r="FQ55" i="56"/>
  <c r="M56" i="56"/>
  <c r="AC56" i="56"/>
  <c r="BI56" i="56"/>
  <c r="DE56" i="56"/>
  <c r="EK56" i="56"/>
  <c r="FE56" i="56"/>
  <c r="FU56" i="56"/>
  <c r="Q57" i="56"/>
  <c r="AG57" i="56"/>
  <c r="AW57" i="56"/>
  <c r="BM57" i="56"/>
  <c r="CC57" i="56"/>
  <c r="DI57" i="56"/>
  <c r="FI57" i="56"/>
  <c r="U58" i="56"/>
  <c r="AK58" i="56"/>
  <c r="BA58" i="56"/>
  <c r="BQ58" i="56"/>
  <c r="CG58" i="56"/>
  <c r="CW58" i="56"/>
  <c r="DM58" i="56"/>
  <c r="EC58" i="56"/>
  <c r="FM58" i="56"/>
  <c r="AO59" i="56"/>
  <c r="BU59" i="56"/>
  <c r="CK59" i="56"/>
  <c r="DA59" i="56"/>
  <c r="DQ59" i="56"/>
  <c r="EG59" i="56"/>
  <c r="FA59" i="56"/>
  <c r="FQ59" i="56"/>
  <c r="M60" i="56"/>
  <c r="AS60" i="56"/>
  <c r="CO60" i="56"/>
  <c r="DU60" i="56"/>
  <c r="EK60" i="56"/>
  <c r="FE60" i="56"/>
  <c r="FU60" i="56"/>
  <c r="Q61" i="56"/>
  <c r="AG61" i="56"/>
  <c r="AW61" i="56"/>
  <c r="BM61" i="56"/>
  <c r="CS61" i="56"/>
  <c r="EO61" i="56"/>
  <c r="FY61" i="56"/>
  <c r="BA62" i="56"/>
  <c r="Y63" i="56"/>
  <c r="BE63" i="56"/>
  <c r="BU63" i="56"/>
  <c r="CK63" i="56"/>
  <c r="DA63" i="56"/>
  <c r="DQ63" i="56"/>
  <c r="EG63" i="56"/>
  <c r="FA63" i="56"/>
  <c r="FQ63" i="56"/>
  <c r="AC64" i="56"/>
  <c r="BY64" i="56"/>
  <c r="DE64" i="56"/>
  <c r="DU64" i="56"/>
  <c r="EK64" i="56"/>
  <c r="FE64" i="56"/>
  <c r="FU64" i="56"/>
  <c r="Q65" i="56"/>
  <c r="AG65" i="56"/>
  <c r="AW65" i="56"/>
  <c r="CC65" i="56"/>
  <c r="DY65" i="56"/>
  <c r="FI65" i="56"/>
  <c r="FY65" i="56"/>
  <c r="U66" i="56"/>
  <c r="AK66" i="56"/>
  <c r="BA66" i="56"/>
  <c r="BQ66" i="56"/>
  <c r="CG66" i="56"/>
  <c r="CW66" i="56"/>
  <c r="EC66" i="56"/>
  <c r="I67" i="56"/>
  <c r="AO67" i="56"/>
  <c r="BE67" i="56"/>
  <c r="BU67" i="56"/>
  <c r="CK67" i="56"/>
  <c r="DA67" i="56"/>
  <c r="DQ67" i="56"/>
  <c r="EG67" i="56"/>
  <c r="FA67" i="56"/>
  <c r="M68" i="56"/>
  <c r="DU52" i="56"/>
  <c r="P53" i="56"/>
  <c r="BJ53" i="56"/>
  <c r="CS53" i="56"/>
  <c r="EF53" i="56"/>
  <c r="FE53" i="56"/>
  <c r="FY53" i="56"/>
  <c r="AB54" i="56"/>
  <c r="BM54" i="56"/>
  <c r="DM54" i="56"/>
  <c r="EX54" i="56"/>
  <c r="FN54" i="56"/>
  <c r="J55" i="56"/>
  <c r="Z55" i="56"/>
  <c r="AP55" i="56"/>
  <c r="BF55" i="56"/>
  <c r="BV55" i="56"/>
  <c r="CL55" i="56"/>
  <c r="DR55" i="56"/>
  <c r="FR55" i="56"/>
  <c r="AD56" i="56"/>
  <c r="AT56" i="56"/>
  <c r="BJ56" i="56"/>
  <c r="BZ56" i="56"/>
  <c r="CP56" i="56"/>
  <c r="DF56" i="56"/>
  <c r="DV56" i="56"/>
  <c r="EL56" i="56"/>
  <c r="FV56" i="56"/>
  <c r="AX57" i="56"/>
  <c r="CD57" i="56"/>
  <c r="CT57" i="56"/>
  <c r="DJ57" i="56"/>
  <c r="DZ57" i="56"/>
  <c r="EP57" i="56"/>
  <c r="FJ57" i="56"/>
  <c r="FZ57" i="56"/>
  <c r="V58" i="56"/>
  <c r="BB58" i="56"/>
  <c r="CX58" i="56"/>
  <c r="ED58" i="56"/>
  <c r="EX58" i="56"/>
  <c r="FN58" i="56"/>
  <c r="J59" i="56"/>
  <c r="Z59" i="56"/>
  <c r="AP59" i="56"/>
  <c r="BF59" i="56"/>
  <c r="BV59" i="56"/>
  <c r="DB59" i="56"/>
  <c r="FB59" i="56"/>
  <c r="N60" i="56"/>
  <c r="AD60" i="56"/>
  <c r="AT60" i="56"/>
  <c r="BJ60" i="56"/>
  <c r="BZ60" i="56"/>
  <c r="CP60" i="56"/>
  <c r="DF60" i="56"/>
  <c r="DV60" i="56"/>
  <c r="FF60" i="56"/>
  <c r="AH61" i="56"/>
  <c r="BN61" i="56"/>
  <c r="CD61" i="56"/>
  <c r="CT61" i="56"/>
  <c r="DJ61" i="56"/>
  <c r="DZ61" i="56"/>
  <c r="EP61" i="56"/>
  <c r="FJ61" i="56"/>
  <c r="FZ61" i="56"/>
  <c r="FN62" i="56"/>
  <c r="J63" i="56"/>
  <c r="Z63" i="56"/>
  <c r="AP63" i="56"/>
  <c r="BF63" i="56"/>
  <c r="CL63" i="56"/>
  <c r="EH63" i="56"/>
  <c r="FR63" i="56"/>
  <c r="N64" i="56"/>
  <c r="AD64" i="56"/>
  <c r="AT64" i="56"/>
  <c r="BJ64" i="56"/>
  <c r="BZ64" i="56"/>
  <c r="CP64" i="56"/>
  <c r="DF64" i="56"/>
  <c r="EL64" i="56"/>
  <c r="FF64" i="56"/>
  <c r="R65" i="56"/>
  <c r="AX65" i="56"/>
  <c r="BN65" i="56"/>
  <c r="CD65" i="56"/>
  <c r="CT65" i="56"/>
  <c r="DJ65" i="56"/>
  <c r="DZ65" i="56"/>
  <c r="EP65" i="56"/>
  <c r="FJ65" i="56"/>
  <c r="V66" i="56"/>
  <c r="AL66" i="56"/>
  <c r="BR66" i="56"/>
  <c r="CX66" i="56"/>
  <c r="DN66" i="56"/>
  <c r="ED66" i="56"/>
  <c r="EX66" i="56"/>
  <c r="FN66" i="56"/>
  <c r="J67" i="56"/>
  <c r="Z67" i="56"/>
  <c r="AP67" i="56"/>
  <c r="BV67" i="56"/>
  <c r="CL67" i="56"/>
  <c r="DR67" i="56"/>
  <c r="FB67" i="56"/>
  <c r="FR67" i="56"/>
  <c r="EK48" i="56"/>
  <c r="FI49" i="56"/>
  <c r="I51" i="56"/>
  <c r="AC52" i="56"/>
  <c r="EH52" i="56"/>
  <c r="Q53" i="56"/>
  <c r="CT53" i="56"/>
  <c r="EG53" i="56"/>
  <c r="FF53" i="56"/>
  <c r="FZ53" i="56"/>
  <c r="AW54" i="56"/>
  <c r="BN54" i="56"/>
  <c r="CF54" i="56"/>
  <c r="CW54" i="56"/>
  <c r="DN54" i="56"/>
  <c r="EF54" i="56"/>
  <c r="EZ54" i="56"/>
  <c r="FP54" i="56"/>
  <c r="AB55" i="56"/>
  <c r="AR55" i="56"/>
  <c r="BH55" i="56"/>
  <c r="BX55" i="56"/>
  <c r="DD55" i="56"/>
  <c r="DT55" i="56"/>
  <c r="EJ55" i="56"/>
  <c r="FD55" i="56"/>
  <c r="FT55" i="56"/>
  <c r="P56" i="56"/>
  <c r="AF56" i="56"/>
  <c r="AV56" i="56"/>
  <c r="BL56" i="56"/>
  <c r="CB56" i="56"/>
  <c r="CR56" i="56"/>
  <c r="DH56" i="56"/>
  <c r="DX56" i="56"/>
  <c r="FH56" i="56"/>
  <c r="FX56" i="56"/>
  <c r="T57" i="56"/>
  <c r="AJ57" i="56"/>
  <c r="AZ57" i="56"/>
  <c r="BP57" i="56"/>
  <c r="CF57" i="56"/>
  <c r="CV57" i="56"/>
  <c r="DL57" i="56"/>
  <c r="EB57" i="56"/>
  <c r="EV57" i="56"/>
  <c r="FL57" i="56"/>
  <c r="H58" i="56"/>
  <c r="AN58" i="56"/>
  <c r="BD58" i="56"/>
  <c r="BT58" i="56"/>
  <c r="CJ58" i="56"/>
  <c r="CZ58" i="56"/>
  <c r="DP58" i="56"/>
  <c r="EF58" i="56"/>
  <c r="EZ58" i="56"/>
  <c r="FP58" i="56"/>
  <c r="L59" i="56"/>
  <c r="AB59" i="56"/>
  <c r="AR59" i="56"/>
  <c r="BH59" i="56"/>
  <c r="CN59" i="56"/>
  <c r="DD59" i="56"/>
  <c r="DT59" i="56"/>
  <c r="EJ59" i="56"/>
  <c r="FD59" i="56"/>
  <c r="FT59" i="56"/>
  <c r="P60" i="56"/>
  <c r="AF60" i="56"/>
  <c r="AV60" i="56"/>
  <c r="BL60" i="56"/>
  <c r="CB60" i="56"/>
  <c r="CR60" i="56"/>
  <c r="DH60" i="56"/>
  <c r="EN60" i="56"/>
  <c r="FH60" i="56"/>
  <c r="FX60" i="56"/>
  <c r="T61" i="56"/>
  <c r="AJ61" i="56"/>
  <c r="AZ61" i="56"/>
  <c r="BP61" i="56"/>
  <c r="CF61" i="56"/>
  <c r="CV61" i="56"/>
  <c r="DL61" i="56"/>
  <c r="EB61" i="56"/>
  <c r="EV61" i="56"/>
  <c r="FL61" i="56"/>
  <c r="BT62" i="56"/>
  <c r="L63" i="56"/>
  <c r="AB63" i="56"/>
  <c r="AR63" i="56"/>
  <c r="BX63" i="56"/>
  <c r="CN63" i="56"/>
  <c r="DD63" i="56"/>
  <c r="DT63" i="56"/>
  <c r="EJ63" i="56"/>
  <c r="FD63" i="56"/>
  <c r="FT63" i="56"/>
  <c r="P64" i="56"/>
  <c r="AF64" i="56"/>
  <c r="AV64" i="56"/>
  <c r="BL64" i="56"/>
  <c r="CB64" i="56"/>
  <c r="CR64" i="56"/>
  <c r="DX64" i="56"/>
  <c r="EN64" i="56"/>
  <c r="FH64" i="56"/>
  <c r="FX64" i="56"/>
  <c r="T65" i="56"/>
  <c r="AJ65" i="56"/>
  <c r="AZ65" i="56"/>
  <c r="BP65" i="56"/>
  <c r="CF65" i="56"/>
  <c r="CV65" i="56"/>
  <c r="DL65" i="56"/>
  <c r="EB65" i="56"/>
  <c r="EV65" i="56"/>
  <c r="H66" i="56"/>
  <c r="X66" i="56"/>
  <c r="AN66" i="56"/>
  <c r="BD66" i="56"/>
  <c r="BT66" i="56"/>
  <c r="CJ66" i="56"/>
  <c r="CZ66" i="56"/>
  <c r="DP66" i="56"/>
  <c r="EF66" i="56"/>
  <c r="EZ66" i="56"/>
  <c r="FP66" i="56"/>
  <c r="L67" i="56"/>
  <c r="AB67" i="56"/>
  <c r="BH67" i="56"/>
  <c r="BX67" i="56"/>
  <c r="CN67" i="56"/>
  <c r="DD67" i="56"/>
  <c r="DT67" i="56"/>
  <c r="EJ67" i="56"/>
  <c r="FD67" i="56"/>
  <c r="FT67" i="56"/>
  <c r="P68" i="56"/>
  <c r="AF68" i="56"/>
  <c r="AV68" i="56"/>
  <c r="FE48" i="56"/>
  <c r="FY49" i="56"/>
  <c r="AS52" i="56"/>
  <c r="EJ52" i="56"/>
  <c r="R53" i="56"/>
  <c r="BM53" i="56"/>
  <c r="DB53" i="56"/>
  <c r="EH53" i="56"/>
  <c r="FH53" i="56"/>
  <c r="J54" i="56"/>
  <c r="AD54" i="56"/>
  <c r="AX54" i="56"/>
  <c r="BP54" i="56"/>
  <c r="CG54" i="56"/>
  <c r="CX54" i="56"/>
  <c r="EG54" i="56"/>
  <c r="FA54" i="56"/>
  <c r="FQ54" i="56"/>
  <c r="M55" i="56"/>
  <c r="AC55" i="56"/>
  <c r="AS55" i="56"/>
  <c r="BI55" i="56"/>
  <c r="BY55" i="56"/>
  <c r="CO55" i="56"/>
  <c r="DE55" i="56"/>
  <c r="DU55" i="56"/>
  <c r="EK55" i="56"/>
  <c r="FE55" i="56"/>
  <c r="Q56" i="56"/>
  <c r="AG56" i="56"/>
  <c r="AW56" i="56"/>
  <c r="BM56" i="56"/>
  <c r="CC56" i="56"/>
  <c r="CS56" i="56"/>
  <c r="DI56" i="56"/>
  <c r="DY56" i="56"/>
  <c r="EO56" i="56"/>
  <c r="FI56" i="56"/>
  <c r="FY56" i="56"/>
  <c r="U57" i="56"/>
  <c r="AK57" i="56"/>
  <c r="BQ57" i="56"/>
  <c r="CG57" i="56"/>
  <c r="CW57" i="56"/>
  <c r="DM57" i="56"/>
  <c r="EC57" i="56"/>
  <c r="EW57" i="56"/>
  <c r="FM57" i="56"/>
  <c r="I58" i="56"/>
  <c r="Y58" i="56"/>
  <c r="AO58" i="56"/>
  <c r="BE58" i="56"/>
  <c r="BU58" i="56"/>
  <c r="CK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FA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AO51" i="56"/>
  <c r="BI52" i="56"/>
  <c r="EK52" i="56"/>
  <c r="AD53" i="56"/>
  <c r="BN53" i="56"/>
  <c r="DF53" i="56"/>
  <c r="EK53" i="56"/>
  <c r="FI53" i="56"/>
  <c r="L54" i="56"/>
  <c r="AG54" i="56"/>
  <c r="AZ54" i="56"/>
  <c r="BQ54" i="56"/>
  <c r="CH54" i="56"/>
  <c r="CZ54" i="56"/>
  <c r="DQ54" i="56"/>
  <c r="EH54" i="56"/>
  <c r="FB54" i="56"/>
  <c r="FR54" i="56"/>
  <c r="N55" i="56"/>
  <c r="AD55" i="56"/>
  <c r="AT55" i="56"/>
  <c r="BJ55" i="56"/>
  <c r="BZ55" i="56"/>
  <c r="CP55" i="56"/>
  <c r="DF55" i="56"/>
  <c r="DV55" i="56"/>
  <c r="EL55" i="56"/>
  <c r="FF55" i="56"/>
  <c r="FV55" i="56"/>
  <c r="R56" i="56"/>
  <c r="AH56" i="56"/>
  <c r="AX56" i="56"/>
  <c r="BN56" i="56"/>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BI62" i="56"/>
  <c r="BY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CK51" i="56"/>
  <c r="CO52" i="56"/>
  <c r="FE52" i="56"/>
  <c r="AH53" i="56"/>
  <c r="CB53" i="56"/>
  <c r="DJ53" i="56"/>
  <c r="EO53" i="56"/>
  <c r="FP53" i="56"/>
  <c r="Q54" i="56"/>
  <c r="AK54" i="56"/>
  <c r="BD54" i="56"/>
  <c r="BU54" i="56"/>
  <c r="CL54" i="56"/>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V66" i="56"/>
  <c r="D75" i="56"/>
  <c r="D63" i="56"/>
  <c r="D51" i="56"/>
  <c r="D39" i="56"/>
  <c r="D27" i="56"/>
  <c r="D15" i="56"/>
  <c r="F76" i="56"/>
  <c r="F70" i="56"/>
  <c r="F64" i="56"/>
  <c r="F58" i="56"/>
  <c r="F52" i="56"/>
  <c r="F46" i="56"/>
  <c r="F40" i="56"/>
  <c r="F34" i="56"/>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DL74" i="56"/>
  <c r="CV74" i="56"/>
  <c r="CF74" i="56"/>
  <c r="BP74" i="56"/>
  <c r="AZ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CK68" i="56"/>
  <c r="BJ68" i="56"/>
  <c r="AL68" i="56"/>
  <c r="I68" i="56"/>
  <c r="EL67" i="56"/>
  <c r="CX67" i="56"/>
  <c r="BJ67" i="56"/>
  <c r="DZ66" i="56"/>
  <c r="D74" i="56"/>
  <c r="D62" i="56"/>
  <c r="E76" i="56"/>
  <c r="E70" i="56"/>
  <c r="E64" i="56"/>
  <c r="E58" i="56"/>
  <c r="E52" i="56"/>
  <c r="E46" i="56"/>
  <c r="E40" i="56"/>
  <c r="E34" i="56"/>
  <c r="E28" i="56"/>
  <c r="E22" i="56"/>
  <c r="E16" i="56"/>
  <c r="FR76" i="56"/>
  <c r="FB76" i="56"/>
  <c r="EH76" i="56"/>
  <c r="DR76" i="56"/>
  <c r="DB76" i="56"/>
  <c r="CL76" i="56"/>
  <c r="BV76" i="56"/>
  <c r="BF76" i="56"/>
  <c r="AP76" i="56"/>
  <c r="Z76" i="56"/>
  <c r="J76" i="56"/>
  <c r="FN75" i="56"/>
  <c r="EX75" i="56"/>
  <c r="ED75" i="56"/>
  <c r="DN75" i="56"/>
  <c r="CX75" i="56"/>
  <c r="CH75" i="56"/>
  <c r="BR75" i="56"/>
  <c r="BB75" i="56"/>
  <c r="AL75" i="56"/>
  <c r="V75" i="56"/>
  <c r="FJ74" i="56"/>
  <c r="EP74" i="56"/>
  <c r="DZ74" i="56"/>
  <c r="DJ74" i="56"/>
  <c r="CT74" i="56"/>
  <c r="FV73" i="56"/>
  <c r="FF73" i="56"/>
  <c r="EL73" i="56"/>
  <c r="DV73" i="56"/>
  <c r="DF73" i="56"/>
  <c r="CP73" i="56"/>
  <c r="BZ73" i="56"/>
  <c r="BJ73" i="56"/>
  <c r="AT73" i="56"/>
  <c r="AD73" i="56"/>
  <c r="N73" i="56"/>
  <c r="FR72" i="56"/>
  <c r="FB72" i="56"/>
  <c r="EH72" i="56"/>
  <c r="DR72" i="56"/>
  <c r="DB72" i="56"/>
  <c r="CL72" i="56"/>
  <c r="BV72" i="56"/>
  <c r="BF72" i="56"/>
  <c r="AP72" i="56"/>
  <c r="Z72" i="56"/>
  <c r="J72" i="56"/>
  <c r="FN71" i="56"/>
  <c r="EX71" i="56"/>
  <c r="ED71" i="56"/>
  <c r="DN71" i="56"/>
  <c r="CX71" i="56"/>
  <c r="CH71" i="56"/>
  <c r="BR71" i="56"/>
  <c r="BB71" i="56"/>
  <c r="AL71" i="56"/>
  <c r="V71" i="56"/>
  <c r="FZ70" i="56"/>
  <c r="FJ70" i="56"/>
  <c r="EP70" i="56"/>
  <c r="DZ70" i="56"/>
  <c r="DJ70" i="56"/>
  <c r="CT70" i="56"/>
  <c r="CD70" i="56"/>
  <c r="BN70" i="56"/>
  <c r="AX70" i="56"/>
  <c r="AH70" i="56"/>
  <c r="R70" i="56"/>
  <c r="FV69" i="56"/>
  <c r="FF69" i="56"/>
  <c r="EL69" i="56"/>
  <c r="DV69" i="56"/>
  <c r="DF69" i="56"/>
  <c r="CP69" i="56"/>
  <c r="BZ69" i="56"/>
  <c r="BJ69" i="56"/>
  <c r="AT69" i="56"/>
  <c r="AD69" i="56"/>
  <c r="N69" i="56"/>
  <c r="FQ68" i="56"/>
  <c r="EV68" i="56"/>
  <c r="DY68" i="56"/>
  <c r="DE68" i="56"/>
  <c r="CH68" i="56"/>
  <c r="BI68" i="56"/>
  <c r="AH68" i="56"/>
  <c r="FZ67" i="56"/>
  <c r="EF67" i="56"/>
  <c r="CW67" i="56"/>
  <c r="BD67" i="56"/>
  <c r="DJ66" i="56"/>
  <c r="A14" i="1"/>
  <c r="A15" i="1"/>
  <c r="A16" i="1"/>
  <c r="A17" i="1"/>
  <c r="E15" i="4"/>
  <c r="A18" i="1"/>
  <c r="D18" i="4"/>
  <c r="A19" i="1"/>
  <c r="F16" i="4"/>
  <c r="A20" i="1"/>
  <c r="A21" i="1"/>
  <c r="K16" i="4"/>
  <c r="I16" i="4"/>
  <c r="G16" i="4"/>
  <c r="E16" i="4"/>
  <c r="A22" i="1"/>
  <c r="D16" i="4"/>
  <c r="J16" i="4"/>
  <c r="H16" i="4"/>
  <c r="A23" i="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24" i="1"/>
  <c r="AM5" i="1"/>
  <c r="A25" i="1"/>
  <c r="AM6" i="1"/>
  <c r="A26" i="1"/>
  <c r="AM7" i="1"/>
  <c r="A27" i="1"/>
  <c r="AM8" i="1"/>
  <c r="A28" i="1"/>
  <c r="AM27" i="1"/>
  <c r="AM9" i="1"/>
  <c r="A29" i="1"/>
  <c r="AM10" i="1"/>
  <c r="A30" i="1"/>
  <c r="AM11" i="1"/>
  <c r="A31" i="1"/>
  <c r="AM12" i="1"/>
  <c r="A32" i="1"/>
  <c r="AM13" i="1"/>
  <c r="A33" i="1"/>
  <c r="AM14" i="1"/>
  <c r="A34" i="1"/>
  <c r="AM15" i="1"/>
  <c r="A35" i="1"/>
  <c r="AM16" i="1"/>
  <c r="A36" i="1"/>
  <c r="AM17" i="1"/>
  <c r="A37" i="1"/>
  <c r="AM18" i="1"/>
  <c r="A38" i="1"/>
  <c r="AM19" i="1"/>
  <c r="A39" i="1"/>
  <c r="AM20" i="1"/>
  <c r="A40" i="1"/>
  <c r="AM21" i="1"/>
  <c r="A41" i="1"/>
  <c r="AM22" i="1"/>
  <c r="A42" i="1"/>
  <c r="AM23" i="1"/>
  <c r="A43" i="1"/>
  <c r="AM24" i="1"/>
  <c r="A44" i="1"/>
  <c r="AM25" i="1"/>
  <c r="A45" i="1"/>
  <c r="AM26" i="1"/>
  <c r="A46" i="1"/>
  <c r="AM28" i="1"/>
  <c r="A47" i="1"/>
  <c r="AM29" i="1"/>
  <c r="A48" i="1"/>
  <c r="AM30" i="1"/>
  <c r="A49" i="1"/>
  <c r="AM31" i="1"/>
  <c r="A50" i="1"/>
  <c r="AM32" i="1"/>
  <c r="A51" i="1"/>
  <c r="AM33" i="1"/>
  <c r="A52" i="1"/>
  <c r="AM34" i="1"/>
  <c r="A53" i="1"/>
  <c r="AM35" i="1"/>
  <c r="AM36" i="1"/>
  <c r="AM37" i="1"/>
  <c r="AM38" i="1"/>
  <c r="AM39" i="1"/>
  <c r="AM40" i="1"/>
  <c r="AM41" i="1"/>
  <c r="AM42" i="1"/>
  <c r="AM43" i="1"/>
  <c r="AM44" i="1"/>
  <c r="AM45" i="1"/>
  <c r="AM46" i="1"/>
  <c r="AM47" i="1"/>
  <c r="AM48" i="1"/>
  <c r="AM49" i="1"/>
  <c r="AM50" i="1"/>
  <c r="AM51" i="1"/>
  <c r="AM52" i="1"/>
  <c r="AM53" i="1"/>
  <c r="J15" i="4"/>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 r="AK62" i="56" l="1"/>
  <c r="FY62" i="56"/>
  <c r="AV62" i="56"/>
  <c r="EF50" i="56"/>
  <c r="FN50" i="56"/>
  <c r="CF50" i="56"/>
  <c r="CJ38" i="56"/>
  <c r="EP50" i="56"/>
  <c r="BD38" i="56"/>
  <c r="EO50" i="56"/>
  <c r="FI38" i="56"/>
  <c r="FM85" i="56"/>
  <c r="H85" i="56"/>
  <c r="Z85" i="56"/>
  <c r="AS85" i="56"/>
  <c r="BL85" i="56"/>
  <c r="EV85" i="56"/>
  <c r="FN85" i="56"/>
  <c r="I85" i="56"/>
  <c r="AB85" i="56"/>
  <c r="AT85" i="56"/>
  <c r="FT85" i="56"/>
  <c r="EW85" i="56"/>
  <c r="FP85" i="56"/>
  <c r="J85" i="56"/>
  <c r="AC85" i="56"/>
  <c r="AV85" i="56"/>
  <c r="BN85" i="56"/>
  <c r="EX85" i="56"/>
  <c r="FQ85" i="56"/>
  <c r="L85" i="56"/>
  <c r="AF85" i="56"/>
  <c r="EZ85" i="56"/>
  <c r="FA85" i="56"/>
  <c r="FB85" i="56"/>
  <c r="FU85" i="56"/>
  <c r="P85" i="56"/>
  <c r="AH85" i="56"/>
  <c r="BA85" i="56"/>
  <c r="BH85" i="56"/>
  <c r="F85" i="56"/>
  <c r="BJ85" i="56"/>
  <c r="FD85" i="56"/>
  <c r="FV85" i="56"/>
  <c r="Q85" i="56"/>
  <c r="AJ85" i="56"/>
  <c r="BB85" i="56"/>
  <c r="R85" i="56"/>
  <c r="AK85" i="56"/>
  <c r="BE85" i="56"/>
  <c r="U85" i="56"/>
  <c r="BF85" i="56"/>
  <c r="D85" i="56"/>
  <c r="FJ85" i="56"/>
  <c r="AP85" i="56"/>
  <c r="AW85" i="56"/>
  <c r="AX85" i="56"/>
  <c r="AZ85" i="56"/>
  <c r="FE85" i="56"/>
  <c r="FX85" i="56"/>
  <c r="BD85" i="56"/>
  <c r="FZ85" i="56"/>
  <c r="V85" i="56"/>
  <c r="X85" i="56"/>
  <c r="FL85" i="56"/>
  <c r="AR85" i="56"/>
  <c r="BM85" i="56"/>
  <c r="FR85" i="56"/>
  <c r="N85" i="56"/>
  <c r="FF85" i="56"/>
  <c r="FY85" i="56"/>
  <c r="T85" i="56"/>
  <c r="AL85" i="56"/>
  <c r="FH85" i="56"/>
  <c r="AN85" i="56"/>
  <c r="FI85" i="56"/>
  <c r="AO85" i="56"/>
  <c r="E85" i="56"/>
  <c r="BI85" i="56"/>
  <c r="Y85" i="56"/>
  <c r="AD85" i="56"/>
  <c r="M85" i="56"/>
  <c r="AG85" i="56"/>
  <c r="AS81" i="56"/>
  <c r="EZ82" i="56"/>
  <c r="AX81" i="56"/>
  <c r="U80" i="56"/>
  <c r="BE79" i="56"/>
  <c r="DV79" i="56"/>
  <c r="FP78" i="56"/>
  <c r="V77" i="56"/>
  <c r="CK76" i="56"/>
  <c r="E75" i="56"/>
  <c r="BD72" i="56"/>
  <c r="FT69" i="56"/>
  <c r="AX67" i="56"/>
  <c r="DN76" i="56"/>
  <c r="FF74" i="56"/>
  <c r="FN72" i="56"/>
  <c r="AH71" i="56"/>
  <c r="BV69" i="56"/>
  <c r="D34" i="56"/>
  <c r="CW76" i="56"/>
  <c r="FU74" i="56"/>
  <c r="BU73" i="56"/>
  <c r="EO71" i="56"/>
  <c r="BI70" i="56"/>
  <c r="EL68" i="56"/>
  <c r="F43" i="56"/>
  <c r="G44" i="56" s="1"/>
  <c r="T76" i="56"/>
  <c r="EJ74" i="56"/>
  <c r="CJ73" i="56"/>
  <c r="AJ72" i="56"/>
  <c r="FD70" i="56"/>
  <c r="CZ69" i="56"/>
  <c r="FJ67" i="56"/>
  <c r="E49" i="56"/>
  <c r="BN76" i="56"/>
  <c r="N75" i="56"/>
  <c r="ED73" i="56"/>
  <c r="CD72" i="56"/>
  <c r="AD71" i="56"/>
  <c r="EX69" i="56"/>
  <c r="BV68" i="56"/>
  <c r="F72" i="56"/>
  <c r="G72" i="56" s="1"/>
  <c r="DY76" i="56"/>
  <c r="BY75" i="56"/>
  <c r="Y74" i="56"/>
  <c r="EO72" i="56"/>
  <c r="CO71" i="56"/>
  <c r="AO70" i="56"/>
  <c r="FE68" i="56"/>
  <c r="D30" i="56"/>
  <c r="FH76" i="56"/>
  <c r="BH82" i="56"/>
  <c r="L81" i="56"/>
  <c r="AX80" i="56"/>
  <c r="BF79" i="56"/>
  <c r="DT78" i="56"/>
  <c r="DP78" i="56"/>
  <c r="R77" i="56"/>
  <c r="AK75" i="56"/>
  <c r="DP76" i="56"/>
  <c r="FL71" i="56"/>
  <c r="DT69" i="56"/>
  <c r="D23" i="56"/>
  <c r="BR76" i="56"/>
  <c r="DF74" i="56"/>
  <c r="ED72" i="56"/>
  <c r="FV70" i="56"/>
  <c r="I69" i="56"/>
  <c r="E74" i="56"/>
  <c r="BQ76" i="56"/>
  <c r="DU74" i="56"/>
  <c r="Y73" i="56"/>
  <c r="DI71" i="56"/>
  <c r="AC70" i="56"/>
  <c r="CX68" i="56"/>
  <c r="F31" i="56"/>
  <c r="FH75" i="56"/>
  <c r="DD74" i="56"/>
  <c r="BD73" i="56"/>
  <c r="FX71" i="56"/>
  <c r="DT70" i="56"/>
  <c r="BT69" i="56"/>
  <c r="CG67" i="56"/>
  <c r="E37" i="56"/>
  <c r="AH76" i="56"/>
  <c r="FB74" i="56"/>
  <c r="CX73" i="56"/>
  <c r="AX72" i="56"/>
  <c r="FR70" i="56"/>
  <c r="DN69" i="56"/>
  <c r="V68" i="56"/>
  <c r="F60" i="56"/>
  <c r="CS76" i="56"/>
  <c r="AS75" i="56"/>
  <c r="FM73" i="56"/>
  <c r="DI72" i="56"/>
  <c r="BI71" i="56"/>
  <c r="I70" i="56"/>
  <c r="DN68" i="56"/>
  <c r="E72" i="56"/>
  <c r="DX76" i="56"/>
  <c r="BX75" i="56"/>
  <c r="X74" i="56"/>
  <c r="EN72" i="56"/>
  <c r="CN71" i="56"/>
  <c r="AN70" i="56"/>
  <c r="FD68" i="56"/>
  <c r="D29" i="56"/>
  <c r="FF76" i="56"/>
  <c r="DB75" i="56"/>
  <c r="DC75" i="56" s="1"/>
  <c r="BB74" i="56"/>
  <c r="BC74" i="56" s="1"/>
  <c r="FV72" i="56"/>
  <c r="DR71" i="56"/>
  <c r="BR70" i="56"/>
  <c r="R69" i="56"/>
  <c r="D64" i="56"/>
  <c r="E11" i="56"/>
  <c r="EG75" i="56"/>
  <c r="CG74" i="56"/>
  <c r="AG73" i="56"/>
  <c r="FA71" i="56"/>
  <c r="CW70" i="56"/>
  <c r="AW69" i="56"/>
  <c r="R11" i="56"/>
  <c r="BR12" i="56"/>
  <c r="BS13" i="56" s="1"/>
  <c r="DR13" i="56"/>
  <c r="FV14" i="56"/>
  <c r="BB16" i="56"/>
  <c r="DB17" i="56"/>
  <c r="FF18" i="56"/>
  <c r="AL20" i="56"/>
  <c r="CL21" i="56"/>
  <c r="EL22" i="56"/>
  <c r="DL11" i="56"/>
  <c r="FP12" i="56"/>
  <c r="AV14" i="56"/>
  <c r="Q82" i="56"/>
  <c r="FJ81" i="56"/>
  <c r="EL80" i="56"/>
  <c r="EM80" i="56" s="1"/>
  <c r="DI79" i="56"/>
  <c r="BY78" i="56"/>
  <c r="DE78" i="56"/>
  <c r="CF77" i="56"/>
  <c r="FE73" i="56"/>
  <c r="BP75" i="56"/>
  <c r="CF71" i="56"/>
  <c r="CN69" i="56"/>
  <c r="F74" i="56"/>
  <c r="AL76" i="56"/>
  <c r="AT74" i="56"/>
  <c r="CH72" i="56"/>
  <c r="DV70" i="56"/>
  <c r="EN68" i="56"/>
  <c r="E62" i="56"/>
  <c r="AK76" i="56"/>
  <c r="BY74" i="56"/>
  <c r="FM72" i="56"/>
  <c r="CC71" i="56"/>
  <c r="FQ69" i="56"/>
  <c r="BB68" i="56"/>
  <c r="F19" i="56"/>
  <c r="G20" i="56" s="1"/>
  <c r="DX75" i="56"/>
  <c r="BX74" i="56"/>
  <c r="X73" i="56"/>
  <c r="EN71" i="56"/>
  <c r="CN70" i="56"/>
  <c r="AN69" i="56"/>
  <c r="D33" i="56"/>
  <c r="E25" i="56"/>
  <c r="FV75" i="56"/>
  <c r="DR74" i="56"/>
  <c r="BR73" i="56"/>
  <c r="R72" i="56"/>
  <c r="EH70" i="56"/>
  <c r="CH69" i="56"/>
  <c r="DN67" i="56"/>
  <c r="F48" i="56"/>
  <c r="BM76" i="56"/>
  <c r="M75" i="56"/>
  <c r="EC73" i="56"/>
  <c r="CC72" i="56"/>
  <c r="AC71" i="56"/>
  <c r="EW69" i="56"/>
  <c r="BU68" i="56"/>
  <c r="E60" i="56"/>
  <c r="CR76" i="56"/>
  <c r="AR75" i="56"/>
  <c r="FL73" i="56"/>
  <c r="DH72" i="56"/>
  <c r="BH71" i="56"/>
  <c r="H70" i="56"/>
  <c r="DL68" i="56"/>
  <c r="F71" i="56"/>
  <c r="DV76" i="56"/>
  <c r="BV75" i="56"/>
  <c r="BW76" i="56" s="1"/>
  <c r="V74" i="56"/>
  <c r="EL72" i="56"/>
  <c r="CL71" i="56"/>
  <c r="AL70" i="56"/>
  <c r="FB68" i="56"/>
  <c r="D40" i="56"/>
  <c r="FE76" i="56"/>
  <c r="DA75" i="56"/>
  <c r="BA74" i="56"/>
  <c r="FU72" i="56"/>
  <c r="DQ71" i="56"/>
  <c r="BQ70" i="56"/>
  <c r="Q69" i="56"/>
  <c r="AX11" i="56"/>
  <c r="AY12" i="56" s="1"/>
  <c r="CX12" i="56"/>
  <c r="FB13" i="56"/>
  <c r="AH15" i="56"/>
  <c r="CH16" i="56"/>
  <c r="EH17" i="56"/>
  <c r="R19" i="56"/>
  <c r="BR20" i="56"/>
  <c r="DR21" i="56"/>
  <c r="FV22" i="56"/>
  <c r="EV11" i="56"/>
  <c r="AB13" i="56"/>
  <c r="FN82" i="56"/>
  <c r="FB80" i="56"/>
  <c r="BB79" i="56"/>
  <c r="CK78" i="56"/>
  <c r="DQ78" i="56"/>
  <c r="CR77" i="56"/>
  <c r="EK73" i="56"/>
  <c r="AZ75" i="56"/>
  <c r="BP71" i="56"/>
  <c r="BH69" i="56"/>
  <c r="F68" i="56"/>
  <c r="G68" i="56" s="1"/>
  <c r="V76" i="56"/>
  <c r="AD74" i="56"/>
  <c r="BR72" i="56"/>
  <c r="BZ70" i="56"/>
  <c r="DU68" i="56"/>
  <c r="E56" i="56"/>
  <c r="FY75" i="56"/>
  <c r="BI74" i="56"/>
  <c r="EW72" i="56"/>
  <c r="BM71" i="56"/>
  <c r="FA69" i="56"/>
  <c r="Z68" i="56"/>
  <c r="FL76" i="56"/>
  <c r="DH75" i="56"/>
  <c r="BH74" i="56"/>
  <c r="H73" i="56"/>
  <c r="DX71" i="56"/>
  <c r="BX70" i="56"/>
  <c r="X69" i="56"/>
  <c r="D68" i="56"/>
  <c r="E19" i="56"/>
  <c r="FF75" i="56"/>
  <c r="DB74" i="56"/>
  <c r="BB73" i="56"/>
  <c r="FV71" i="56"/>
  <c r="DR70" i="56"/>
  <c r="BR69" i="56"/>
  <c r="CD67" i="56"/>
  <c r="F42" i="56"/>
  <c r="AW76" i="56"/>
  <c r="FQ74" i="56"/>
  <c r="DM73" i="56"/>
  <c r="BM72" i="56"/>
  <c r="M71" i="56"/>
  <c r="EC69" i="56"/>
  <c r="AS68" i="56"/>
  <c r="E54" i="56"/>
  <c r="CB76" i="56"/>
  <c r="AB75" i="56"/>
  <c r="EV73" i="56"/>
  <c r="CR72" i="56"/>
  <c r="AR71" i="56"/>
  <c r="FL69" i="56"/>
  <c r="CO68" i="56"/>
  <c r="F65" i="56"/>
  <c r="G65" i="56" s="1"/>
  <c r="DF76" i="56"/>
  <c r="BF75" i="56"/>
  <c r="FZ73" i="56"/>
  <c r="GA73" i="56" s="1"/>
  <c r="DV72" i="56"/>
  <c r="BV71" i="56"/>
  <c r="V70" i="56"/>
  <c r="ED68" i="56"/>
  <c r="D16" i="56"/>
  <c r="EK76" i="56"/>
  <c r="CK75" i="56"/>
  <c r="AK74" i="56"/>
  <c r="FE72" i="56"/>
  <c r="DA71" i="56"/>
  <c r="BA70" i="56"/>
  <c r="FT68" i="56"/>
  <c r="BN11" i="56"/>
  <c r="DN12" i="56"/>
  <c r="FR13" i="56"/>
  <c r="AX15" i="56"/>
  <c r="CX16" i="56"/>
  <c r="FB17" i="56"/>
  <c r="AH19" i="56"/>
  <c r="CH20" i="56"/>
  <c r="EH21" i="56"/>
  <c r="R23" i="56"/>
  <c r="FL11" i="56"/>
  <c r="AR13" i="56"/>
  <c r="CR14" i="56"/>
  <c r="Z82" i="56"/>
  <c r="CV80" i="56"/>
  <c r="CF80" i="56"/>
  <c r="CK79" i="56"/>
  <c r="R78" i="56"/>
  <c r="AZ77" i="56"/>
  <c r="AP77" i="56"/>
  <c r="DA72" i="56"/>
  <c r="DX74" i="56"/>
  <c r="T71" i="56"/>
  <c r="J69" i="56"/>
  <c r="F56" i="56"/>
  <c r="FJ75" i="56"/>
  <c r="N74" i="56"/>
  <c r="BB72" i="56"/>
  <c r="BJ70" i="56"/>
  <c r="DA68" i="56"/>
  <c r="E50" i="56"/>
  <c r="DY75" i="56"/>
  <c r="AS74" i="56"/>
  <c r="EC72" i="56"/>
  <c r="AW71" i="56"/>
  <c r="EG69" i="56"/>
  <c r="DV67" i="56"/>
  <c r="EV76" i="56"/>
  <c r="CR75" i="56"/>
  <c r="AR74" i="56"/>
  <c r="FL72" i="56"/>
  <c r="DH71" i="56"/>
  <c r="BH70" i="56"/>
  <c r="FZ68" i="56"/>
  <c r="GA68" i="56" s="1"/>
  <c r="D56" i="56"/>
  <c r="E13" i="56"/>
  <c r="EL75" i="56"/>
  <c r="CL74" i="56"/>
  <c r="AL73" i="56"/>
  <c r="FF71" i="56"/>
  <c r="DB70" i="56"/>
  <c r="BB69" i="56"/>
  <c r="V67" i="56"/>
  <c r="F36" i="56"/>
  <c r="AG76" i="56"/>
  <c r="FA74" i="56"/>
  <c r="CW73" i="56"/>
  <c r="AW72" i="56"/>
  <c r="FQ70" i="56"/>
  <c r="DM69" i="56"/>
  <c r="R68" i="56"/>
  <c r="E48" i="56"/>
  <c r="BL76" i="56"/>
  <c r="L75" i="56"/>
  <c r="EB73" i="56"/>
  <c r="CB72" i="56"/>
  <c r="AB71" i="56"/>
  <c r="EV69" i="56"/>
  <c r="BR68" i="56"/>
  <c r="BS69" i="56" s="1"/>
  <c r="F59" i="56"/>
  <c r="CP76" i="56"/>
  <c r="CQ76" i="56" s="1"/>
  <c r="AP75" i="56"/>
  <c r="FJ73" i="56"/>
  <c r="DF72" i="56"/>
  <c r="BF71" i="56"/>
  <c r="FZ69" i="56"/>
  <c r="DJ68" i="56"/>
  <c r="E71" i="56"/>
  <c r="DU76" i="56"/>
  <c r="BU75" i="56"/>
  <c r="U74" i="56"/>
  <c r="EK72" i="56"/>
  <c r="CK71" i="56"/>
  <c r="AK70" i="56"/>
  <c r="FA68" i="56"/>
  <c r="CD11" i="56"/>
  <c r="ED12" i="56"/>
  <c r="N14" i="56"/>
  <c r="BN15" i="56"/>
  <c r="DN16" i="56"/>
  <c r="FF82" i="56"/>
  <c r="BB80" i="56"/>
  <c r="BR79" i="56"/>
  <c r="BE78" i="56"/>
  <c r="EX77" i="56"/>
  <c r="DD68" i="56"/>
  <c r="FH70" i="56"/>
  <c r="EC67" i="56"/>
  <c r="CD75" i="56"/>
  <c r="CE75" i="56" s="1"/>
  <c r="EX72" i="56"/>
  <c r="FB69" i="56"/>
  <c r="E68" i="56"/>
  <c r="AW75" i="56"/>
  <c r="DM72" i="56"/>
  <c r="CO70" i="56"/>
  <c r="AL67" i="56"/>
  <c r="AJ76" i="56"/>
  <c r="FP73" i="56"/>
  <c r="T72" i="56"/>
  <c r="FP69" i="56"/>
  <c r="AH67" i="56"/>
  <c r="AI67" i="56" s="1"/>
  <c r="DJ76" i="56"/>
  <c r="BV74" i="56"/>
  <c r="DJ72" i="56"/>
  <c r="BV70" i="56"/>
  <c r="BW70" i="56" s="1"/>
  <c r="CR68" i="56"/>
  <c r="F18" i="56"/>
  <c r="BI75" i="56"/>
  <c r="AK73" i="56"/>
  <c r="AS71" i="56"/>
  <c r="AK69" i="56"/>
  <c r="E42" i="56"/>
  <c r="EJ75" i="56"/>
  <c r="H74" i="56"/>
  <c r="P72" i="56"/>
  <c r="BT70" i="56"/>
  <c r="N68" i="56"/>
  <c r="O68" i="56" s="1"/>
  <c r="F23" i="56"/>
  <c r="CL75" i="56"/>
  <c r="EO82" i="56"/>
  <c r="BN80" i="56"/>
  <c r="FI79" i="56"/>
  <c r="V78" i="56"/>
  <c r="EO77" i="56"/>
  <c r="CD68" i="56"/>
  <c r="CE68" i="56" s="1"/>
  <c r="EN70" i="56"/>
  <c r="D35" i="56"/>
  <c r="BN75" i="56"/>
  <c r="DN72" i="56"/>
  <c r="EH69" i="56"/>
  <c r="E44" i="56"/>
  <c r="AG75" i="56"/>
  <c r="CW72" i="56"/>
  <c r="BY70" i="56"/>
  <c r="F73" i="56"/>
  <c r="FX75" i="56"/>
  <c r="EZ73" i="56"/>
  <c r="FH71" i="56"/>
  <c r="EZ69" i="56"/>
  <c r="D44" i="56"/>
  <c r="CT76" i="56"/>
  <c r="BF74" i="56"/>
  <c r="CT72" i="56"/>
  <c r="BF70" i="56"/>
  <c r="AT68" i="56"/>
  <c r="F12" i="56"/>
  <c r="G12" i="56" s="1"/>
  <c r="AC75" i="56"/>
  <c r="U73" i="56"/>
  <c r="FA70" i="56"/>
  <c r="U69" i="56"/>
  <c r="E36" i="56"/>
  <c r="DT75" i="56"/>
  <c r="DL73" i="56"/>
  <c r="FQ82" i="56"/>
  <c r="AF80" i="56"/>
  <c r="CF79" i="56"/>
  <c r="AH78" i="56"/>
  <c r="FE77" i="56"/>
  <c r="E69" i="56"/>
  <c r="DH70" i="56"/>
  <c r="D11" i="56"/>
  <c r="AX75" i="56"/>
  <c r="AL72" i="56"/>
  <c r="DR69" i="56"/>
  <c r="E32" i="56"/>
  <c r="Q75" i="56"/>
  <c r="CG72" i="56"/>
  <c r="AS70" i="56"/>
  <c r="F67" i="56"/>
  <c r="EN75" i="56"/>
  <c r="EF73" i="56"/>
  <c r="CR71" i="56"/>
  <c r="EF69" i="56"/>
  <c r="D32" i="56"/>
  <c r="CD76" i="56"/>
  <c r="AP74" i="56"/>
  <c r="BN72" i="56"/>
  <c r="AP70" i="56"/>
  <c r="FF67" i="56"/>
  <c r="FY76" i="56"/>
  <c r="EG74" i="56"/>
  <c r="FY72" i="56"/>
  <c r="EG70" i="56"/>
  <c r="FX68" i="56"/>
  <c r="E30" i="56"/>
  <c r="DD75" i="56"/>
  <c r="CV73" i="56"/>
  <c r="FD71" i="56"/>
  <c r="X70" i="56"/>
  <c r="DJ67" i="56"/>
  <c r="F11" i="56"/>
  <c r="J75" i="56"/>
  <c r="BN73" i="56"/>
  <c r="DB71" i="56"/>
  <c r="DJ69" i="56"/>
  <c r="FJ66" i="56"/>
  <c r="CO76" i="56"/>
  <c r="EW74" i="56"/>
  <c r="Q73" i="56"/>
  <c r="Y71" i="56"/>
  <c r="CC69" i="56"/>
  <c r="DJ11" i="56"/>
  <c r="DK12" i="56" s="1"/>
  <c r="BF13" i="56"/>
  <c r="R15" i="56"/>
  <c r="J17" i="56"/>
  <c r="DF18" i="56"/>
  <c r="BB20" i="56"/>
  <c r="N22" i="56"/>
  <c r="AJ11" i="56"/>
  <c r="EF12" i="56"/>
  <c r="CB14" i="56"/>
  <c r="EV15" i="56"/>
  <c r="AB17" i="56"/>
  <c r="CB18" i="56"/>
  <c r="EB19" i="56"/>
  <c r="L21" i="56"/>
  <c r="I12" i="56"/>
  <c r="BI13" i="56"/>
  <c r="DT81" i="56"/>
  <c r="AR80" i="56"/>
  <c r="CR79" i="56"/>
  <c r="Z78" i="56"/>
  <c r="DX77" i="56"/>
  <c r="CZ76" i="56"/>
  <c r="BL70" i="56"/>
  <c r="F50" i="56"/>
  <c r="R75" i="56"/>
  <c r="FZ71" i="56"/>
  <c r="DB69" i="56"/>
  <c r="DC70" i="56" s="1"/>
  <c r="E14" i="56"/>
  <c r="FE74" i="56"/>
  <c r="BQ72" i="56"/>
  <c r="M70" i="56"/>
  <c r="F61" i="56"/>
  <c r="CB75" i="56"/>
  <c r="DP73" i="56"/>
  <c r="CB71" i="56"/>
  <c r="DP69" i="56"/>
  <c r="D20" i="56"/>
  <c r="AX76" i="56"/>
  <c r="Z74" i="56"/>
  <c r="AH72" i="56"/>
  <c r="Z70" i="56"/>
  <c r="D57" i="56"/>
  <c r="FI76" i="56"/>
  <c r="DQ74" i="56"/>
  <c r="FI72" i="56"/>
  <c r="DQ70" i="56"/>
  <c r="EH68" i="56"/>
  <c r="E24" i="56"/>
  <c r="CN75" i="56"/>
  <c r="CF73" i="56"/>
  <c r="EJ71" i="56"/>
  <c r="EB69" i="56"/>
  <c r="AK81" i="56"/>
  <c r="AG80" i="56"/>
  <c r="EH79" i="56"/>
  <c r="EB78" i="56"/>
  <c r="D69" i="56"/>
  <c r="CR74" i="56"/>
  <c r="AF70" i="56"/>
  <c r="F44" i="56"/>
  <c r="FV74" i="56"/>
  <c r="DZ71" i="56"/>
  <c r="Z69" i="56"/>
  <c r="FM76" i="56"/>
  <c r="DE74" i="56"/>
  <c r="BA72" i="56"/>
  <c r="DQ69" i="56"/>
  <c r="F55" i="56"/>
  <c r="G55" i="56" s="1"/>
  <c r="BL75" i="56"/>
  <c r="CZ73" i="56"/>
  <c r="BL71" i="56"/>
  <c r="CJ69" i="56"/>
  <c r="E73" i="56"/>
  <c r="R76" i="56"/>
  <c r="J74" i="56"/>
  <c r="EL71" i="56"/>
  <c r="J70" i="56"/>
  <c r="D45" i="56"/>
  <c r="EO76" i="56"/>
  <c r="DA74" i="56"/>
  <c r="DY72" i="56"/>
  <c r="DA70" i="56"/>
  <c r="CP68" i="56"/>
  <c r="E18" i="56"/>
  <c r="BH75" i="56"/>
  <c r="BP73" i="56"/>
  <c r="DT71" i="56"/>
  <c r="DL69" i="56"/>
  <c r="FZ66" i="56"/>
  <c r="EL76" i="56"/>
  <c r="EX74" i="56"/>
  <c r="AH73" i="56"/>
  <c r="Z71" i="56"/>
  <c r="CD69" i="56"/>
  <c r="D52" i="56"/>
  <c r="BI76" i="56"/>
  <c r="DM74" i="56"/>
  <c r="DE72" i="56"/>
  <c r="FM70" i="56"/>
  <c r="AG69" i="56"/>
  <c r="EP11" i="56"/>
  <c r="CL13" i="56"/>
  <c r="CT15" i="56"/>
  <c r="AP17" i="56"/>
  <c r="EL18" i="56"/>
  <c r="DN20" i="56"/>
  <c r="AT22" i="56"/>
  <c r="BP11" i="56"/>
  <c r="L13" i="56"/>
  <c r="DX14" i="56"/>
  <c r="H16" i="56"/>
  <c r="BH17" i="56"/>
  <c r="DH18" i="56"/>
  <c r="FL19" i="56"/>
  <c r="AR21" i="56"/>
  <c r="AO12" i="56"/>
  <c r="CO13" i="56"/>
  <c r="EO14" i="56"/>
  <c r="Y16" i="56"/>
  <c r="BY17" i="56"/>
  <c r="DY18" i="56"/>
  <c r="I20" i="56"/>
  <c r="BI21" i="56"/>
  <c r="BF12" i="56"/>
  <c r="DF13" i="56"/>
  <c r="FJ14" i="56"/>
  <c r="FK15" i="56" s="1"/>
  <c r="AP16" i="56"/>
  <c r="CP17" i="56"/>
  <c r="EP18" i="56"/>
  <c r="Z20" i="56"/>
  <c r="FQ81" i="56"/>
  <c r="BV80" i="56"/>
  <c r="T79" i="56"/>
  <c r="BL77" i="56"/>
  <c r="F63" i="56"/>
  <c r="P74" i="56"/>
  <c r="P70" i="56"/>
  <c r="F38" i="56"/>
  <c r="EL74" i="56"/>
  <c r="DJ71" i="56"/>
  <c r="DK71" i="56" s="1"/>
  <c r="FJ68" i="56"/>
  <c r="EW76" i="56"/>
  <c r="AC74" i="56"/>
  <c r="U72" i="56"/>
  <c r="CK69" i="56"/>
  <c r="F49" i="56"/>
  <c r="G49" i="56" s="1"/>
  <c r="AV75" i="56"/>
  <c r="BT73" i="56"/>
  <c r="AV71" i="56"/>
  <c r="BD69" i="56"/>
  <c r="E67" i="56"/>
  <c r="DV75" i="56"/>
  <c r="FN73" i="56"/>
  <c r="DV71" i="56"/>
  <c r="FN69" i="56"/>
  <c r="D67" i="56"/>
  <c r="DI76" i="56"/>
  <c r="CK74" i="56"/>
  <c r="CS72" i="56"/>
  <c r="CK70" i="56"/>
  <c r="EZ67" i="56"/>
  <c r="E12" i="56"/>
  <c r="FP74" i="56"/>
  <c r="BM81" i="56"/>
  <c r="CR80" i="56"/>
  <c r="DR79" i="56"/>
  <c r="BA77" i="56"/>
  <c r="F57" i="56"/>
  <c r="FT73" i="56"/>
  <c r="EJ69" i="56"/>
  <c r="F26" i="56"/>
  <c r="BJ74" i="56"/>
  <c r="CT71" i="56"/>
  <c r="BZ68" i="56"/>
  <c r="EC76" i="56"/>
  <c r="M74" i="56"/>
  <c r="FY71" i="56"/>
  <c r="BU69" i="56"/>
  <c r="F37" i="56"/>
  <c r="G37" i="56" s="1"/>
  <c r="AF75" i="56"/>
  <c r="AN73" i="56"/>
  <c r="AF71" i="56"/>
  <c r="FH68" i="56"/>
  <c r="E61" i="56"/>
  <c r="DF75" i="56"/>
  <c r="EX73" i="56"/>
  <c r="DF71" i="56"/>
  <c r="ED69" i="56"/>
  <c r="D55" i="56"/>
  <c r="CC76" i="56"/>
  <c r="BU74" i="56"/>
  <c r="AG72" i="56"/>
  <c r="BU70" i="56"/>
  <c r="DM67" i="56"/>
  <c r="FX76" i="56"/>
  <c r="EZ74" i="56"/>
  <c r="AJ73" i="56"/>
  <c r="BX71" i="56"/>
  <c r="CF69" i="56"/>
  <c r="D53" i="56"/>
  <c r="BJ76" i="56"/>
  <c r="DN74" i="56"/>
  <c r="FF72" i="56"/>
  <c r="FN70" i="56"/>
  <c r="AX69" i="56"/>
  <c r="E59" i="56"/>
  <c r="AC76" i="56"/>
  <c r="BQ74" i="56"/>
  <c r="BY72" i="56"/>
  <c r="EC70" i="56"/>
  <c r="DH68" i="56"/>
  <c r="FZ11" i="56"/>
  <c r="EH13" i="56"/>
  <c r="DZ15" i="56"/>
  <c r="BV17" i="56"/>
  <c r="AX19" i="56"/>
  <c r="EX20" i="56"/>
  <c r="BZ22" i="56"/>
  <c r="CV11" i="56"/>
  <c r="BX13" i="56"/>
  <c r="FH14" i="56"/>
  <c r="AN16" i="56"/>
  <c r="CN17" i="56"/>
  <c r="EN18" i="56"/>
  <c r="X20" i="56"/>
  <c r="U11" i="56"/>
  <c r="BU12" i="56"/>
  <c r="DU13" i="56"/>
  <c r="FY14" i="56"/>
  <c r="BE16" i="56"/>
  <c r="DE17" i="56"/>
  <c r="FI18" i="56"/>
  <c r="AO20" i="56"/>
  <c r="AL11" i="56"/>
  <c r="CL12" i="56"/>
  <c r="EL13" i="56"/>
  <c r="V15" i="56"/>
  <c r="BV16" i="56"/>
  <c r="BW17" i="56" s="1"/>
  <c r="DV17" i="56"/>
  <c r="FZ18" i="56"/>
  <c r="BF20" i="56"/>
  <c r="DF21" i="56"/>
  <c r="AN11" i="56"/>
  <c r="CN12" i="56"/>
  <c r="EN13" i="56"/>
  <c r="X15" i="56"/>
  <c r="BX16" i="56"/>
  <c r="DX17" i="56"/>
  <c r="BQ81" i="56"/>
  <c r="BI80" i="56"/>
  <c r="ED79" i="56"/>
  <c r="BM77" i="56"/>
  <c r="BU76" i="56"/>
  <c r="BX73" i="56"/>
  <c r="DD69" i="56"/>
  <c r="FN76" i="56"/>
  <c r="FR73" i="56"/>
  <c r="CD71" i="56"/>
  <c r="BE68" i="56"/>
  <c r="DM76" i="56"/>
  <c r="FQ73" i="56"/>
  <c r="DY71" i="56"/>
  <c r="AO69" i="56"/>
  <c r="F25" i="56"/>
  <c r="G25" i="56" s="1"/>
  <c r="P75" i="56"/>
  <c r="EV72" i="56"/>
  <c r="P71" i="56"/>
  <c r="EK68" i="56"/>
  <c r="E55" i="56"/>
  <c r="CP75" i="56"/>
  <c r="DN73" i="56"/>
  <c r="CP71" i="56"/>
  <c r="CX69" i="56"/>
  <c r="CY69" i="56" s="1"/>
  <c r="D43" i="56"/>
  <c r="Q76" i="56"/>
  <c r="BE74" i="56"/>
  <c r="Q72" i="56"/>
  <c r="BE70" i="56"/>
  <c r="BZ67" i="56"/>
  <c r="EN76" i="56"/>
  <c r="EF74" i="56"/>
  <c r="T73" i="56"/>
  <c r="L71" i="56"/>
  <c r="BP69" i="56"/>
  <c r="D41" i="56"/>
  <c r="AT76" i="56"/>
  <c r="CX74" i="56"/>
  <c r="CP72" i="56"/>
  <c r="EX70" i="56"/>
  <c r="AH69" i="56"/>
  <c r="E53" i="56"/>
  <c r="M76" i="56"/>
  <c r="FY73" i="56"/>
  <c r="BI72" i="56"/>
  <c r="DM70" i="56"/>
  <c r="CL68" i="56"/>
  <c r="V12" i="56"/>
  <c r="AD14" i="56"/>
  <c r="EP15" i="56"/>
  <c r="CL17" i="56"/>
  <c r="BN19" i="56"/>
  <c r="FN20" i="56"/>
  <c r="CP22" i="56"/>
  <c r="EB11" i="56"/>
  <c r="CN13" i="56"/>
  <c r="FX14" i="56"/>
  <c r="BD16" i="56"/>
  <c r="DD17" i="56"/>
  <c r="FH18" i="56"/>
  <c r="AN20" i="56"/>
  <c r="AK11" i="56"/>
  <c r="CK12" i="56"/>
  <c r="EK13" i="56"/>
  <c r="U15" i="56"/>
  <c r="BU16" i="56"/>
  <c r="DU17" i="56"/>
  <c r="FY18" i="56"/>
  <c r="BE20" i="56"/>
  <c r="BB11" i="56"/>
  <c r="DB12" i="56"/>
  <c r="FF13" i="56"/>
  <c r="AL15" i="56"/>
  <c r="CL16" i="56"/>
  <c r="EL17" i="56"/>
  <c r="V19" i="56"/>
  <c r="BV20" i="56"/>
  <c r="DV21" i="56"/>
  <c r="BD11" i="56"/>
  <c r="DD12" i="56"/>
  <c r="FH13" i="56"/>
  <c r="AN15" i="56"/>
  <c r="DD81" i="56"/>
  <c r="AD78" i="56"/>
  <c r="FU69" i="56"/>
  <c r="EX76" i="56"/>
  <c r="FF70" i="56"/>
  <c r="FG71" i="56" s="1"/>
  <c r="CC75" i="56"/>
  <c r="Y69" i="56"/>
  <c r="DT74" i="56"/>
  <c r="AB70" i="56"/>
  <c r="BZ75" i="56"/>
  <c r="AT71" i="56"/>
  <c r="F30" i="56"/>
  <c r="FU71" i="56"/>
  <c r="D54" i="56"/>
  <c r="BD74" i="56"/>
  <c r="DP70" i="56"/>
  <c r="D17" i="56"/>
  <c r="DR75" i="56"/>
  <c r="BZ72" i="56"/>
  <c r="BB70" i="56"/>
  <c r="D76" i="56"/>
  <c r="DQ75" i="56"/>
  <c r="BM73" i="56"/>
  <c r="CG70" i="56"/>
  <c r="CZ67" i="56"/>
  <c r="BV13" i="56"/>
  <c r="V16" i="56"/>
  <c r="BZ18" i="56"/>
  <c r="J21" i="56"/>
  <c r="AX23" i="56"/>
  <c r="EZ12" i="56"/>
  <c r="AZ15" i="56"/>
  <c r="FP16" i="56"/>
  <c r="FX18" i="56"/>
  <c r="DP20" i="56"/>
  <c r="Y12" i="56"/>
  <c r="Q14" i="56"/>
  <c r="DM15" i="56"/>
  <c r="AS17" i="56"/>
  <c r="CL81" i="56"/>
  <c r="AF78" i="56"/>
  <c r="FE69" i="56"/>
  <c r="ED76" i="56"/>
  <c r="AT70" i="56"/>
  <c r="BM75" i="56"/>
  <c r="H69" i="56"/>
  <c r="CN74" i="56"/>
  <c r="L70" i="56"/>
  <c r="BJ75" i="56"/>
  <c r="N71" i="56"/>
  <c r="F24" i="56"/>
  <c r="FE71" i="56"/>
  <c r="D42" i="56"/>
  <c r="AN74" i="56"/>
  <c r="CZ70" i="56"/>
  <c r="F53" i="56"/>
  <c r="Z75" i="56"/>
  <c r="BJ72" i="56"/>
  <c r="FJ69" i="56"/>
  <c r="E65" i="56"/>
  <c r="BE75" i="56"/>
  <c r="AW73" i="56"/>
  <c r="U70" i="56"/>
  <c r="BN67" i="56"/>
  <c r="DB13" i="56"/>
  <c r="AL16" i="56"/>
  <c r="CP18" i="56"/>
  <c r="Z21" i="56"/>
  <c r="BN23" i="56"/>
  <c r="BH13" i="56"/>
  <c r="BP15" i="56"/>
  <c r="L17" i="56"/>
  <c r="T19" i="56"/>
  <c r="EF20" i="56"/>
  <c r="AR78" i="56"/>
  <c r="AR73" i="56"/>
  <c r="CX76" i="56"/>
  <c r="AD70" i="56"/>
  <c r="FA73" i="56"/>
  <c r="FI68" i="56"/>
  <c r="AB74" i="56"/>
  <c r="DR68" i="56"/>
  <c r="AT75" i="56"/>
  <c r="FB70" i="56"/>
  <c r="FU75" i="56"/>
  <c r="EK71" i="56"/>
  <c r="D18" i="56"/>
  <c r="AZ73" i="56"/>
  <c r="CJ70" i="56"/>
  <c r="F47" i="56"/>
  <c r="G48" i="56" s="1"/>
  <c r="FN74" i="56"/>
  <c r="AT72" i="56"/>
  <c r="EP69" i="56"/>
  <c r="E47" i="56"/>
  <c r="AO75" i="56"/>
  <c r="DU72" i="56"/>
  <c r="FY69" i="56"/>
  <c r="AH11" i="56"/>
  <c r="AT14" i="56"/>
  <c r="BR16" i="56"/>
  <c r="DV18" i="56"/>
  <c r="AP21" i="56"/>
  <c r="CD23" i="56"/>
  <c r="CE23" i="56" s="1"/>
  <c r="DD13" i="56"/>
  <c r="CF15" i="56"/>
  <c r="AR17" i="56"/>
  <c r="DH80" i="56"/>
  <c r="AS78" i="56"/>
  <c r="EF72" i="56"/>
  <c r="BB76" i="56"/>
  <c r="N70" i="56"/>
  <c r="EG73" i="56"/>
  <c r="DT68" i="56"/>
  <c r="L74" i="56"/>
  <c r="CT68" i="56"/>
  <c r="AD75" i="56"/>
  <c r="AE76" i="56" s="1"/>
  <c r="CL70" i="56"/>
  <c r="CM71" i="56" s="1"/>
  <c r="FE75" i="56"/>
  <c r="DU71" i="56"/>
  <c r="E66" i="56"/>
  <c r="FX72" i="56"/>
  <c r="BD70" i="56"/>
  <c r="F41" i="56"/>
  <c r="G42" i="56" s="1"/>
  <c r="ED74" i="56"/>
  <c r="BY80" i="56"/>
  <c r="T77" i="56"/>
  <c r="DP72" i="56"/>
  <c r="DJ75" i="56"/>
  <c r="AB68" i="56"/>
  <c r="DQ73" i="56"/>
  <c r="BY68" i="56"/>
  <c r="EB72" i="56"/>
  <c r="BX68" i="56"/>
  <c r="FR74" i="56"/>
  <c r="AL69" i="56"/>
  <c r="EK75" i="56"/>
  <c r="DE71" i="56"/>
  <c r="DH76" i="56"/>
  <c r="FH72" i="56"/>
  <c r="CV69" i="56"/>
  <c r="F35" i="56"/>
  <c r="CH74" i="56"/>
  <c r="N72" i="56"/>
  <c r="CT69" i="56"/>
  <c r="E35" i="56"/>
  <c r="I75" i="56"/>
  <c r="AS72" i="56"/>
  <c r="EO69" i="56"/>
  <c r="DZ11" i="56"/>
  <c r="BZ14" i="56"/>
  <c r="EX16" i="56"/>
  <c r="CD19" i="56"/>
  <c r="BV21" i="56"/>
  <c r="AZ11" i="56"/>
  <c r="EJ13" i="56"/>
  <c r="DL15" i="56"/>
  <c r="DT17" i="56"/>
  <c r="BP19" i="56"/>
  <c r="AB21" i="56"/>
  <c r="EG12" i="56"/>
  <c r="CC14" i="56"/>
  <c r="I16" i="56"/>
  <c r="FE17" i="56"/>
  <c r="CG19" i="56"/>
  <c r="M21" i="56"/>
  <c r="BV12" i="56"/>
  <c r="AH14" i="56"/>
  <c r="ED15" i="56"/>
  <c r="BJ17" i="56"/>
  <c r="AL19" i="56"/>
  <c r="EH20" i="56"/>
  <c r="AX22" i="56"/>
  <c r="AY23" i="56" s="1"/>
  <c r="L12" i="56"/>
  <c r="CR13" i="56"/>
  <c r="H15" i="56"/>
  <c r="DD16" i="56"/>
  <c r="FX17" i="56"/>
  <c r="BD19" i="56"/>
  <c r="DD20" i="56"/>
  <c r="FH21" i="56"/>
  <c r="BE11" i="56"/>
  <c r="DE12" i="56"/>
  <c r="FI13" i="56"/>
  <c r="AO15" i="56"/>
  <c r="CO16" i="56"/>
  <c r="EO17" i="56"/>
  <c r="Y19" i="56"/>
  <c r="BY20" i="56"/>
  <c r="DY21" i="56"/>
  <c r="J11" i="56"/>
  <c r="BJ12" i="56"/>
  <c r="DJ13" i="56"/>
  <c r="FN14" i="56"/>
  <c r="AT16" i="56"/>
  <c r="CT17" i="56"/>
  <c r="EX18" i="56"/>
  <c r="AD20" i="56"/>
  <c r="CN11" i="56"/>
  <c r="EN12" i="56"/>
  <c r="X14" i="56"/>
  <c r="BX15" i="56"/>
  <c r="DX16" i="56"/>
  <c r="H18" i="56"/>
  <c r="BH19" i="56"/>
  <c r="DH20" i="56"/>
  <c r="FL21" i="56"/>
  <c r="AR23" i="56"/>
  <c r="BY11" i="56"/>
  <c r="DY12" i="56"/>
  <c r="CK80" i="56"/>
  <c r="AF77" i="56"/>
  <c r="X72" i="56"/>
  <c r="CT75" i="56"/>
  <c r="FN67" i="56"/>
  <c r="DA73" i="56"/>
  <c r="CH67" i="56"/>
  <c r="DL72" i="56"/>
  <c r="AX68" i="56"/>
  <c r="EH74" i="56"/>
  <c r="V69" i="56"/>
  <c r="DU75" i="56"/>
  <c r="BY71" i="56"/>
  <c r="AV76" i="56"/>
  <c r="DX72" i="56"/>
  <c r="AZ69" i="56"/>
  <c r="F29" i="56"/>
  <c r="G30" i="56" s="1"/>
  <c r="BR74" i="56"/>
  <c r="FR71" i="56"/>
  <c r="FS71" i="56" s="1"/>
  <c r="BN69" i="56"/>
  <c r="BO69" i="56" s="1"/>
  <c r="E29" i="56"/>
  <c r="FM74" i="56"/>
  <c r="AC72" i="56"/>
  <c r="DY69" i="56"/>
  <c r="FJ11" i="56"/>
  <c r="CP14" i="56"/>
  <c r="FN16" i="56"/>
  <c r="CT19" i="56"/>
  <c r="DB21" i="56"/>
  <c r="CF11" i="56"/>
  <c r="FD13" i="56"/>
  <c r="EB15" i="56"/>
  <c r="EJ17" i="56"/>
  <c r="CF19" i="56"/>
  <c r="BH21" i="56"/>
  <c r="BU80" i="56"/>
  <c r="CO77" i="56"/>
  <c r="DL71" i="56"/>
  <c r="EH73" i="56"/>
  <c r="CJ67" i="56"/>
  <c r="BE73" i="56"/>
  <c r="EB76" i="56"/>
  <c r="CV72" i="56"/>
  <c r="Y68" i="56"/>
  <c r="CH73" i="56"/>
  <c r="FY68" i="56"/>
  <c r="DE75" i="56"/>
  <c r="Y70" i="56"/>
  <c r="AF76" i="56"/>
  <c r="BL72" i="56"/>
  <c r="AJ69" i="56"/>
  <c r="F17" i="56"/>
  <c r="AL74" i="56"/>
  <c r="FB71" i="56"/>
  <c r="FU68" i="56"/>
  <c r="E23" i="56"/>
  <c r="EC74" i="56"/>
  <c r="M72" i="56"/>
  <c r="DI69" i="56"/>
  <c r="AL12" i="56"/>
  <c r="DF14" i="56"/>
  <c r="DG14" i="56" s="1"/>
  <c r="Z17" i="56"/>
  <c r="AA17" i="56" s="1"/>
  <c r="DJ19" i="56"/>
  <c r="FB21" i="56"/>
  <c r="H12" i="56"/>
  <c r="FT13" i="56"/>
  <c r="FL15" i="56"/>
  <c r="FD17" i="56"/>
  <c r="CV19" i="56"/>
  <c r="BA11" i="56"/>
  <c r="FQ12" i="56"/>
  <c r="DI14" i="56"/>
  <c r="CK16" i="56"/>
  <c r="Q18" i="56"/>
  <c r="DM19" i="56"/>
  <c r="AS21" i="56"/>
  <c r="EH12" i="56"/>
  <c r="BN14" i="56"/>
  <c r="FN15" i="56"/>
  <c r="DF17" i="56"/>
  <c r="BR19" i="56"/>
  <c r="FR20" i="56"/>
  <c r="CD22" i="56"/>
  <c r="AR12" i="56"/>
  <c r="DX13" i="56"/>
  <c r="BT15" i="56"/>
  <c r="EJ16" i="56"/>
  <c r="AJ18" i="56"/>
  <c r="CJ19" i="56"/>
  <c r="EJ20" i="56"/>
  <c r="T22" i="56"/>
  <c r="CK11" i="56"/>
  <c r="EK12" i="56"/>
  <c r="U14" i="56"/>
  <c r="BU15" i="56"/>
  <c r="DU16" i="56"/>
  <c r="FY17" i="56"/>
  <c r="BE19" i="56"/>
  <c r="DE20" i="56"/>
  <c r="FI21" i="56"/>
  <c r="AP11" i="56"/>
  <c r="CP12" i="56"/>
  <c r="EP13" i="56"/>
  <c r="Z15" i="56"/>
  <c r="AA15" i="56" s="1"/>
  <c r="AB79" i="56"/>
  <c r="DA77" i="56"/>
  <c r="FX70" i="56"/>
  <c r="DR73" i="56"/>
  <c r="D58" i="56"/>
  <c r="I73" i="56"/>
  <c r="DL76" i="56"/>
  <c r="CF72" i="56"/>
  <c r="DP67" i="56"/>
  <c r="V73" i="56"/>
  <c r="FF68" i="56"/>
  <c r="CO75" i="56"/>
  <c r="FM69" i="56"/>
  <c r="P76" i="56"/>
  <c r="AV72" i="56"/>
  <c r="T69" i="56"/>
  <c r="FV76" i="56"/>
  <c r="EP73" i="56"/>
  <c r="EH71" i="56"/>
  <c r="CN68" i="56"/>
  <c r="E17" i="56"/>
  <c r="CW74" i="56"/>
  <c r="FQ71" i="56"/>
  <c r="CS69" i="56"/>
  <c r="BB12" i="56"/>
  <c r="DV14" i="56"/>
  <c r="BF17" i="56"/>
  <c r="DZ19" i="56"/>
  <c r="EA19" i="56" s="1"/>
  <c r="FR21" i="56"/>
  <c r="X12" i="56"/>
  <c r="P14" i="56"/>
  <c r="X16" i="56"/>
  <c r="FT17" i="56"/>
  <c r="DL19" i="56"/>
  <c r="BQ11" i="56"/>
  <c r="M13" i="56"/>
  <c r="DY14" i="56"/>
  <c r="DA16" i="56"/>
  <c r="AG18" i="56"/>
  <c r="EC19" i="56"/>
  <c r="V11" i="56"/>
  <c r="FB12" i="56"/>
  <c r="CD14" i="56"/>
  <c r="J16" i="56"/>
  <c r="FF17" i="56"/>
  <c r="CH19" i="56"/>
  <c r="N21" i="56"/>
  <c r="FV82" i="56"/>
  <c r="AN79" i="56"/>
  <c r="AH77" i="56"/>
  <c r="EO68" i="56"/>
  <c r="DB73" i="56"/>
  <c r="D46" i="56"/>
  <c r="CS71" i="56"/>
  <c r="CV76" i="56"/>
  <c r="BP72" i="56"/>
  <c r="E43" i="56"/>
  <c r="FZ72" i="56"/>
  <c r="GA72" i="56" s="1"/>
  <c r="EJ68" i="56"/>
  <c r="AO74" i="56"/>
  <c r="CW69" i="56"/>
  <c r="FT75" i="56"/>
  <c r="AF72" i="56"/>
  <c r="FV68" i="56"/>
  <c r="BZ76" i="56"/>
  <c r="DZ73" i="56"/>
  <c r="AP71" i="56"/>
  <c r="BN68" i="56"/>
  <c r="FU76" i="56"/>
  <c r="FI73" i="56"/>
  <c r="EG71" i="56"/>
  <c r="BM69" i="56"/>
  <c r="CH12" i="56"/>
  <c r="EL14" i="56"/>
  <c r="DR17" i="56"/>
  <c r="EP19" i="56"/>
  <c r="AD22" i="56"/>
  <c r="AN12" i="56"/>
  <c r="AF14" i="56"/>
  <c r="BT16" i="56"/>
  <c r="P18" i="56"/>
  <c r="EV19" i="56"/>
  <c r="CG11" i="56"/>
  <c r="AC13" i="56"/>
  <c r="FI14" i="56"/>
  <c r="DQ16" i="56"/>
  <c r="AW18" i="56"/>
  <c r="EW19" i="56"/>
  <c r="BR11" i="56"/>
  <c r="FR12" i="56"/>
  <c r="U82" i="56"/>
  <c r="BM79" i="56"/>
  <c r="DJ77" i="56"/>
  <c r="DV68" i="56"/>
  <c r="CL73" i="56"/>
  <c r="D22" i="56"/>
  <c r="AG71" i="56"/>
  <c r="CF76" i="56"/>
  <c r="AZ72" i="56"/>
  <c r="E31" i="56"/>
  <c r="FJ72" i="56"/>
  <c r="BQ79" i="56"/>
  <c r="R71" i="56"/>
  <c r="EJ70" i="56"/>
  <c r="F66" i="56"/>
  <c r="CZ74" i="56"/>
  <c r="N76" i="56"/>
  <c r="O76" i="56" s="1"/>
  <c r="CH70" i="56"/>
  <c r="EO73" i="56"/>
  <c r="AO68" i="56"/>
  <c r="FZ15" i="56"/>
  <c r="BJ22" i="56"/>
  <c r="EN14" i="56"/>
  <c r="DX18" i="56"/>
  <c r="FM11" i="56"/>
  <c r="AK15" i="56"/>
  <c r="BI17" i="56"/>
  <c r="FM19" i="56"/>
  <c r="EX11" i="56"/>
  <c r="R14" i="56"/>
  <c r="BF16" i="56"/>
  <c r="BN18" i="56"/>
  <c r="CL20" i="56"/>
  <c r="BN22" i="56"/>
  <c r="BX12" i="56"/>
  <c r="AZ14" i="56"/>
  <c r="FP15" i="56"/>
  <c r="CR17" i="56"/>
  <c r="X19" i="56"/>
  <c r="DT20" i="56"/>
  <c r="AZ22" i="56"/>
  <c r="FA11" i="56"/>
  <c r="BM13" i="56"/>
  <c r="EW14" i="56"/>
  <c r="BI16" i="56"/>
  <c r="FI17" i="56"/>
  <c r="CK19" i="56"/>
  <c r="FU20" i="56"/>
  <c r="CG22" i="56"/>
  <c r="FR11" i="56"/>
  <c r="FS12" i="56" s="1"/>
  <c r="CD13" i="56"/>
  <c r="J15" i="56"/>
  <c r="CP16" i="56"/>
  <c r="AF79" i="56"/>
  <c r="CG76" i="56"/>
  <c r="DD70" i="56"/>
  <c r="F54" i="56"/>
  <c r="CJ74" i="56"/>
  <c r="FR75" i="56"/>
  <c r="DZ69" i="56"/>
  <c r="DY73" i="56"/>
  <c r="J68" i="56"/>
  <c r="ED16" i="56"/>
  <c r="DF22" i="56"/>
  <c r="DG22" i="56" s="1"/>
  <c r="T15" i="56"/>
  <c r="AJ19" i="56"/>
  <c r="BE12" i="56"/>
  <c r="BA15" i="56"/>
  <c r="CO17" i="56"/>
  <c r="Y20" i="56"/>
  <c r="FN11" i="56"/>
  <c r="AX14" i="56"/>
  <c r="DB16" i="56"/>
  <c r="CD18" i="56"/>
  <c r="DB20" i="56"/>
  <c r="CT22" i="56"/>
  <c r="DT12" i="56"/>
  <c r="BP14" i="56"/>
  <c r="L16" i="56"/>
  <c r="DH17" i="56"/>
  <c r="AN19" i="56"/>
  <c r="FD20" i="56"/>
  <c r="BP22" i="56"/>
  <c r="FQ11" i="56"/>
  <c r="CC13" i="56"/>
  <c r="FM14" i="56"/>
  <c r="BY16" i="56"/>
  <c r="U18" i="56"/>
  <c r="DA19" i="56"/>
  <c r="Q21" i="56"/>
  <c r="CW22" i="56"/>
  <c r="EF78" i="56"/>
  <c r="BA76" i="56"/>
  <c r="AR70" i="56"/>
  <c r="I74" i="56"/>
  <c r="BT74" i="56"/>
  <c r="FB75" i="56"/>
  <c r="AP68" i="56"/>
  <c r="DI73" i="56"/>
  <c r="EP67" i="56"/>
  <c r="FR17" i="56"/>
  <c r="DV22" i="56"/>
  <c r="AJ15" i="56"/>
  <c r="AZ19" i="56"/>
  <c r="DA12" i="56"/>
  <c r="BQ15" i="56"/>
  <c r="EK17" i="56"/>
  <c r="BU20" i="56"/>
  <c r="J12" i="56"/>
  <c r="CT14" i="56"/>
  <c r="DR16" i="56"/>
  <c r="CT18" i="56"/>
  <c r="DR20" i="56"/>
  <c r="DS21" i="56" s="1"/>
  <c r="DJ22" i="56"/>
  <c r="EJ12" i="56"/>
  <c r="CF14" i="56"/>
  <c r="AB16" i="56"/>
  <c r="EN17" i="56"/>
  <c r="BT19" i="56"/>
  <c r="FT20" i="56"/>
  <c r="CF22" i="56"/>
  <c r="M12" i="56"/>
  <c r="CS13" i="56"/>
  <c r="I15" i="56"/>
  <c r="DE16" i="56"/>
  <c r="AK18" i="56"/>
  <c r="U75" i="56"/>
  <c r="DI75" i="56"/>
  <c r="FZ76" i="56"/>
  <c r="EW73" i="56"/>
  <c r="FT71" i="56"/>
  <c r="EH75" i="56"/>
  <c r="EI75" i="56" s="1"/>
  <c r="L68" i="56"/>
  <c r="CS73" i="56"/>
  <c r="CT11" i="56"/>
  <c r="N18" i="56"/>
  <c r="FF22" i="56"/>
  <c r="CV15" i="56"/>
  <c r="H20" i="56"/>
  <c r="DQ12" i="56"/>
  <c r="CG15" i="56"/>
  <c r="FU17" i="56"/>
  <c r="CK20" i="56"/>
  <c r="Z12" i="56"/>
  <c r="DJ14" i="56"/>
  <c r="EH16" i="56"/>
  <c r="DJ18" i="56"/>
  <c r="DK19" i="56" s="1"/>
  <c r="FB20" i="56"/>
  <c r="H11" i="56"/>
  <c r="FD12" i="56"/>
  <c r="CV14" i="56"/>
  <c r="AR16" i="56"/>
  <c r="FH17" i="56"/>
  <c r="CZ19" i="56"/>
  <c r="P21" i="56"/>
  <c r="CV22" i="56"/>
  <c r="AC12" i="56"/>
  <c r="DI13" i="56"/>
  <c r="Y15" i="56"/>
  <c r="EK16" i="56"/>
  <c r="BA18" i="56"/>
  <c r="EG19" i="56"/>
  <c r="CK72" i="56"/>
  <c r="CS75" i="56"/>
  <c r="FJ76" i="56"/>
  <c r="FK76" i="56" s="1"/>
  <c r="CG73" i="56"/>
  <c r="DD71" i="56"/>
  <c r="DJ73" i="56"/>
  <c r="EW67" i="56"/>
  <c r="CC73" i="56"/>
  <c r="EX12" i="56"/>
  <c r="AD18" i="56"/>
  <c r="AH23" i="56"/>
  <c r="CJ16" i="56"/>
  <c r="BD20" i="56"/>
  <c r="FA12" i="56"/>
  <c r="CW15" i="56"/>
  <c r="BM18" i="56"/>
  <c r="DA20" i="56"/>
  <c r="AP12" i="56"/>
  <c r="DZ14" i="56"/>
  <c r="FB16" i="56"/>
  <c r="DZ18" i="56"/>
  <c r="AD21" i="56"/>
  <c r="X11" i="56"/>
  <c r="FT12" i="56"/>
  <c r="DL14" i="56"/>
  <c r="BH16" i="56"/>
  <c r="T18" i="56"/>
  <c r="DP19" i="56"/>
  <c r="AF21" i="56"/>
  <c r="DL22" i="56"/>
  <c r="AS12" i="56"/>
  <c r="DY13" i="56"/>
  <c r="BE15" i="56"/>
  <c r="FE16" i="56"/>
  <c r="BQ18" i="56"/>
  <c r="FA19" i="56"/>
  <c r="BM21" i="56"/>
  <c r="EW22" i="56"/>
  <c r="BZ12" i="56"/>
  <c r="BA71" i="56"/>
  <c r="Q71" i="56"/>
  <c r="EP76" i="56"/>
  <c r="EQ76" i="56" s="1"/>
  <c r="BQ73" i="56"/>
  <c r="FP70" i="56"/>
  <c r="CT73" i="56"/>
  <c r="DF67" i="56"/>
  <c r="CO72" i="56"/>
  <c r="FN12" i="56"/>
  <c r="AT18" i="56"/>
  <c r="T11" i="56"/>
  <c r="CZ16" i="56"/>
  <c r="BT20" i="56"/>
  <c r="AS13" i="56"/>
  <c r="EC15" i="56"/>
  <c r="CC18" i="56"/>
  <c r="DQ20" i="56"/>
  <c r="DR12" i="56"/>
  <c r="EP14" i="56"/>
  <c r="FR16" i="56"/>
  <c r="FJ18" i="56"/>
  <c r="AT21" i="56"/>
  <c r="BT11" i="56"/>
  <c r="P13" i="56"/>
  <c r="EB14" i="56"/>
  <c r="CN16" i="56"/>
  <c r="AZ18" i="56"/>
  <c r="EF19" i="56"/>
  <c r="AV21" i="56"/>
  <c r="EB22" i="56"/>
  <c r="BI12" i="56"/>
  <c r="EO13" i="56"/>
  <c r="CK15" i="56"/>
  <c r="FU16" i="56"/>
  <c r="AK71" i="56"/>
  <c r="FU70" i="56"/>
  <c r="DZ76" i="56"/>
  <c r="BA73" i="56"/>
  <c r="EZ70" i="56"/>
  <c r="CD73" i="56"/>
  <c r="BR67" i="56"/>
  <c r="BU71" i="56"/>
  <c r="J13" i="56"/>
  <c r="BJ18" i="56"/>
  <c r="BD12" i="56"/>
  <c r="DP16" i="56"/>
  <c r="CJ20" i="56"/>
  <c r="BY13" i="56"/>
  <c r="EW15" i="56"/>
  <c r="CS18" i="56"/>
  <c r="EG20" i="56"/>
  <c r="N13" i="56"/>
  <c r="FZ14" i="56"/>
  <c r="N17" i="56"/>
  <c r="BB19" i="56"/>
  <c r="BJ21" i="56"/>
  <c r="CJ11" i="56"/>
  <c r="AF13" i="56"/>
  <c r="EV14" i="56"/>
  <c r="DT16" i="56"/>
  <c r="BP18" i="56"/>
  <c r="EZ19" i="56"/>
  <c r="BL21" i="56"/>
  <c r="EV22" i="56"/>
  <c r="BY12" i="56"/>
  <c r="FY13" i="56"/>
  <c r="DA15" i="56"/>
  <c r="Q17" i="56"/>
  <c r="CW18" i="56"/>
  <c r="M20" i="56"/>
  <c r="CS21" i="56"/>
  <c r="Z11" i="56"/>
  <c r="DV12" i="56"/>
  <c r="DW12" i="56" s="1"/>
  <c r="AL14" i="56"/>
  <c r="DB68" i="56"/>
  <c r="EK70" i="56"/>
  <c r="EP72" i="56"/>
  <c r="CG69" i="56"/>
  <c r="EF70" i="56"/>
  <c r="AX73" i="56"/>
  <c r="E41" i="56"/>
  <c r="BE71" i="56"/>
  <c r="Z13" i="56"/>
  <c r="FV18" i="56"/>
  <c r="BT12" i="56"/>
  <c r="EF16" i="56"/>
  <c r="CZ20" i="56"/>
  <c r="DE13" i="56"/>
  <c r="FM15" i="56"/>
  <c r="DI18" i="56"/>
  <c r="FA20" i="56"/>
  <c r="AD13" i="56"/>
  <c r="BB15" i="56"/>
  <c r="AD17" i="56"/>
  <c r="CX19" i="56"/>
  <c r="BZ21" i="56"/>
  <c r="CZ11" i="56"/>
  <c r="AV13" i="56"/>
  <c r="FL14" i="56"/>
  <c r="FD16" i="56"/>
  <c r="CF18" i="56"/>
  <c r="FP19" i="56"/>
  <c r="CB21" i="56"/>
  <c r="I11" i="56"/>
  <c r="CO12" i="56"/>
  <c r="AK14" i="56"/>
  <c r="DQ15" i="56"/>
  <c r="AG17" i="56"/>
  <c r="DM18" i="56"/>
  <c r="AC20" i="56"/>
  <c r="DI21" i="56"/>
  <c r="BF11" i="56"/>
  <c r="EL12" i="56"/>
  <c r="BB14" i="56"/>
  <c r="EH15" i="56"/>
  <c r="EI16" i="56" s="1"/>
  <c r="AH17" i="56"/>
  <c r="CX18" i="56"/>
  <c r="FR19" i="56"/>
  <c r="BX11" i="56"/>
  <c r="FH12" i="56"/>
  <c r="BD14" i="56"/>
  <c r="DT15" i="56"/>
  <c r="T17" i="56"/>
  <c r="CJ18" i="56"/>
  <c r="FD19" i="56"/>
  <c r="AZ21" i="56"/>
  <c r="DP22" i="56"/>
  <c r="P24" i="56"/>
  <c r="BM12" i="56"/>
  <c r="EC13" i="56"/>
  <c r="M15" i="56"/>
  <c r="BM16" i="56"/>
  <c r="DM17" i="56"/>
  <c r="FQ18" i="56"/>
  <c r="AW20" i="56"/>
  <c r="CW21" i="56"/>
  <c r="FA22" i="56"/>
  <c r="BJ11" i="56"/>
  <c r="DJ12" i="56"/>
  <c r="FN13" i="56"/>
  <c r="AT15" i="56"/>
  <c r="CT16" i="56"/>
  <c r="EX17" i="56"/>
  <c r="EY18" i="56" s="1"/>
  <c r="AD19" i="56"/>
  <c r="CD20" i="56"/>
  <c r="ED21" i="56"/>
  <c r="AV11" i="56"/>
  <c r="CV12" i="56"/>
  <c r="EZ13" i="56"/>
  <c r="AF15" i="56"/>
  <c r="CF16" i="56"/>
  <c r="EF17" i="56"/>
  <c r="P19" i="56"/>
  <c r="BP20" i="56"/>
  <c r="DP21" i="56"/>
  <c r="CC11" i="56"/>
  <c r="EC12" i="56"/>
  <c r="M14" i="56"/>
  <c r="BM15" i="56"/>
  <c r="J82" i="56"/>
  <c r="BF68" i="56"/>
  <c r="DU70" i="56"/>
  <c r="DZ72" i="56"/>
  <c r="BQ69" i="56"/>
  <c r="EG68" i="56"/>
  <c r="R73" i="56"/>
  <c r="DE76" i="56"/>
  <c r="AO71" i="56"/>
  <c r="AP13" i="56"/>
  <c r="FJ19" i="56"/>
  <c r="CJ12" i="56"/>
  <c r="EZ16" i="56"/>
  <c r="EZ20" i="56"/>
  <c r="FE13" i="56"/>
  <c r="AO16" i="56"/>
  <c r="EO18" i="56"/>
  <c r="FQ20" i="56"/>
  <c r="AT13" i="56"/>
  <c r="BR15" i="56"/>
  <c r="AT17" i="56"/>
  <c r="DN19" i="56"/>
  <c r="CP21" i="56"/>
  <c r="DP11" i="56"/>
  <c r="BL13" i="56"/>
  <c r="BD15" i="56"/>
  <c r="FT16" i="56"/>
  <c r="CV18" i="56"/>
  <c r="L20" i="56"/>
  <c r="CR21" i="56"/>
  <c r="Y11" i="56"/>
  <c r="DU12" i="56"/>
  <c r="BA14" i="56"/>
  <c r="X82" i="56"/>
  <c r="AC68" i="56"/>
  <c r="BP76" i="56"/>
  <c r="BZ71" i="56"/>
  <c r="BA69" i="56"/>
  <c r="AR68" i="56"/>
  <c r="AD72" i="56"/>
  <c r="AE73" i="56" s="1"/>
  <c r="BY76" i="56"/>
  <c r="I71" i="56"/>
  <c r="BJ14" i="56"/>
  <c r="FZ19" i="56"/>
  <c r="CZ12" i="56"/>
  <c r="BX17" i="56"/>
  <c r="FP20" i="56"/>
  <c r="FU13" i="56"/>
  <c r="EG16" i="56"/>
  <c r="U19" i="56"/>
  <c r="AC21" i="56"/>
  <c r="BJ13" i="56"/>
  <c r="CH15" i="56"/>
  <c r="CI16" i="56" s="1"/>
  <c r="BZ17" i="56"/>
  <c r="CA18" i="56" s="1"/>
  <c r="ED19" i="56"/>
  <c r="EL21" i="56"/>
  <c r="EF11" i="56"/>
  <c r="CB13" i="56"/>
  <c r="CJ15" i="56"/>
  <c r="P17" i="56"/>
  <c r="DL18" i="56"/>
  <c r="AB20" i="56"/>
  <c r="DH21" i="56"/>
  <c r="AO11" i="56"/>
  <c r="FE12" i="56"/>
  <c r="BQ14" i="56"/>
  <c r="FA15" i="56"/>
  <c r="BM17" i="56"/>
  <c r="EW18" i="56"/>
  <c r="BI20" i="56"/>
  <c r="FY21" i="56"/>
  <c r="CL11" i="56"/>
  <c r="FV12" i="56"/>
  <c r="CH14" i="56"/>
  <c r="FR15" i="56"/>
  <c r="BN17" i="56"/>
  <c r="ED18" i="56"/>
  <c r="AT20" i="56"/>
  <c r="DT11" i="56"/>
  <c r="T13" i="56"/>
  <c r="CJ14" i="56"/>
  <c r="FD15" i="56"/>
  <c r="AZ17" i="56"/>
  <c r="DP18" i="56"/>
  <c r="P20" i="56"/>
  <c r="CF21" i="56"/>
  <c r="EZ22" i="56"/>
  <c r="AC11" i="56"/>
  <c r="CS12" i="56"/>
  <c r="FM13" i="56"/>
  <c r="AS15" i="56"/>
  <c r="CS16" i="56"/>
  <c r="EW17" i="56"/>
  <c r="AC19" i="56"/>
  <c r="CC20" i="56"/>
  <c r="EC21" i="56"/>
  <c r="M23" i="56"/>
  <c r="CP11" i="56"/>
  <c r="EP12" i="56"/>
  <c r="Z14" i="56"/>
  <c r="BZ15" i="56"/>
  <c r="DZ16" i="56"/>
  <c r="J18" i="56"/>
  <c r="BJ19" i="56"/>
  <c r="DJ20" i="56"/>
  <c r="FN21" i="56"/>
  <c r="CB11" i="56"/>
  <c r="EB12" i="56"/>
  <c r="L14" i="56"/>
  <c r="BL15" i="56"/>
  <c r="DL16" i="56"/>
  <c r="FP17" i="56"/>
  <c r="AV19" i="56"/>
  <c r="CV20" i="56"/>
  <c r="EZ21" i="56"/>
  <c r="DI11" i="56"/>
  <c r="N81" i="56"/>
  <c r="BF73" i="56"/>
  <c r="FT74" i="56"/>
  <c r="DQ68" i="56"/>
  <c r="D66" i="56"/>
  <c r="BT67" i="56"/>
  <c r="ED70" i="56"/>
  <c r="FQ75" i="56"/>
  <c r="FI69" i="56"/>
  <c r="CD15" i="56"/>
  <c r="CX20" i="56"/>
  <c r="DT13" i="56"/>
  <c r="AV18" i="56"/>
  <c r="DM11" i="56"/>
  <c r="AW14" i="56"/>
  <c r="FQ16" i="56"/>
  <c r="BA19" i="56"/>
  <c r="CX11" i="56"/>
  <c r="CY12" i="56" s="1"/>
  <c r="CP13" i="56"/>
  <c r="DN15" i="56"/>
  <c r="R18" i="56"/>
  <c r="S19" i="56" s="1"/>
  <c r="FN19" i="56"/>
  <c r="FV21" i="56"/>
  <c r="FP11" i="56"/>
  <c r="FX13" i="56"/>
  <c r="DP15" i="56"/>
  <c r="AV17" i="56"/>
  <c r="EV18" i="56"/>
  <c r="BH20" i="56"/>
  <c r="EN21" i="56"/>
  <c r="DA11" i="56"/>
  <c r="Q13" i="56"/>
  <c r="CW14" i="56"/>
  <c r="M16" i="56"/>
  <c r="CS17" i="56"/>
  <c r="I19" i="56"/>
  <c r="DU20" i="56"/>
  <c r="AK22" i="56"/>
  <c r="DR11" i="56"/>
  <c r="AH13" i="56"/>
  <c r="DN14" i="56"/>
  <c r="AD16" i="56"/>
  <c r="DJ17" i="56"/>
  <c r="J19" i="56"/>
  <c r="BZ20" i="56"/>
  <c r="FD11" i="56"/>
  <c r="AZ13" i="56"/>
  <c r="DP14" i="56"/>
  <c r="P16" i="56"/>
  <c r="CF17" i="56"/>
  <c r="EZ18" i="56"/>
  <c r="AV20" i="56"/>
  <c r="DL21" i="56"/>
  <c r="L23" i="56"/>
  <c r="BI11" i="56"/>
  <c r="EO12" i="56"/>
  <c r="Y14" i="56"/>
  <c r="BY15" i="56"/>
  <c r="DY16" i="56"/>
  <c r="I18" i="56"/>
  <c r="BI19" i="56"/>
  <c r="DI20" i="56"/>
  <c r="FM21" i="56"/>
  <c r="AS23" i="56"/>
  <c r="DV11" i="56"/>
  <c r="FZ12" i="56"/>
  <c r="BF14" i="56"/>
  <c r="AZ76" i="56"/>
  <c r="CX70" i="56"/>
  <c r="BL14" i="56"/>
  <c r="AK19" i="56"/>
  <c r="AX18" i="56"/>
  <c r="EF15" i="56"/>
  <c r="BU11" i="56"/>
  <c r="CC17" i="56"/>
  <c r="AG21" i="56"/>
  <c r="N12" i="56"/>
  <c r="O13" i="56" s="1"/>
  <c r="CX14" i="56"/>
  <c r="CY14" i="56" s="1"/>
  <c r="DV16" i="56"/>
  <c r="BR18" i="56"/>
  <c r="BJ20" i="56"/>
  <c r="AF12" i="56"/>
  <c r="EV13" i="56"/>
  <c r="DD15" i="56"/>
  <c r="CV17" i="56"/>
  <c r="AR19" i="56"/>
  <c r="FX20" i="56"/>
  <c r="EF22" i="56"/>
  <c r="DE11" i="56"/>
  <c r="BA13" i="56"/>
  <c r="FA14" i="56"/>
  <c r="DI16" i="56"/>
  <c r="BE18" i="56"/>
  <c r="FE19" i="56"/>
  <c r="CG21" i="56"/>
  <c r="BI23" i="56"/>
  <c r="R12" i="56"/>
  <c r="DN13" i="56"/>
  <c r="BJ15" i="56"/>
  <c r="FJ16" i="56"/>
  <c r="BV18" i="56"/>
  <c r="FF19" i="56"/>
  <c r="BR21" i="56"/>
  <c r="P11" i="56"/>
  <c r="DL12" i="56"/>
  <c r="FD74" i="56"/>
  <c r="AS76" i="56"/>
  <c r="DH14" i="56"/>
  <c r="BQ19" i="56"/>
  <c r="EX19" i="56"/>
  <c r="EZ15" i="56"/>
  <c r="DQ11" i="56"/>
  <c r="DI17" i="56"/>
  <c r="AW21" i="56"/>
  <c r="AD12" i="56"/>
  <c r="ED14" i="56"/>
  <c r="EL16" i="56"/>
  <c r="CH18" i="56"/>
  <c r="CP20" i="56"/>
  <c r="CQ20" i="56" s="1"/>
  <c r="AV12" i="56"/>
  <c r="FL13" i="56"/>
  <c r="EJ15" i="56"/>
  <c r="DL17" i="56"/>
  <c r="BX19" i="56"/>
  <c r="T21" i="56"/>
  <c r="FP22" i="56"/>
  <c r="DU11" i="56"/>
  <c r="BQ13" i="56"/>
  <c r="FQ14" i="56"/>
  <c r="EO16" i="56"/>
  <c r="BU18" i="56"/>
  <c r="FU19" i="56"/>
  <c r="DM21" i="56"/>
  <c r="BY23" i="56"/>
  <c r="AH12" i="56"/>
  <c r="ED13" i="56"/>
  <c r="EE13" i="56" s="1"/>
  <c r="CP15" i="56"/>
  <c r="FZ16" i="56"/>
  <c r="CL18" i="56"/>
  <c r="FV19" i="56"/>
  <c r="CH21" i="56"/>
  <c r="AF11" i="56"/>
  <c r="EV12" i="56"/>
  <c r="BH14" i="56"/>
  <c r="EN15" i="56"/>
  <c r="BD17" i="56"/>
  <c r="EJ18" i="56"/>
  <c r="AZ20" i="56"/>
  <c r="FP21" i="56"/>
  <c r="FI11" i="56"/>
  <c r="BE13" i="56"/>
  <c r="DU14" i="56"/>
  <c r="U16" i="56"/>
  <c r="FT70" i="56"/>
  <c r="FA75" i="56"/>
  <c r="AF18" i="56"/>
  <c r="CW19" i="56"/>
  <c r="J20" i="56"/>
  <c r="AF17" i="56"/>
  <c r="EG11" i="56"/>
  <c r="DY17" i="56"/>
  <c r="CC21" i="56"/>
  <c r="AT12" i="56"/>
  <c r="EX14" i="56"/>
  <c r="FF16" i="56"/>
  <c r="DN18" i="56"/>
  <c r="DF20" i="56"/>
  <c r="BL12" i="56"/>
  <c r="H14" i="56"/>
  <c r="FT15" i="56"/>
  <c r="EB17" i="56"/>
  <c r="CN19" i="56"/>
  <c r="AJ21" i="56"/>
  <c r="AB23" i="56"/>
  <c r="EK11" i="56"/>
  <c r="CG13" i="56"/>
  <c r="AC15" i="56"/>
  <c r="FI16" i="56"/>
  <c r="CK18" i="56"/>
  <c r="Q20" i="56"/>
  <c r="EW21" i="56"/>
  <c r="CO23" i="56"/>
  <c r="AX12" i="56"/>
  <c r="EX13" i="56"/>
  <c r="DF15" i="56"/>
  <c r="V17" i="56"/>
  <c r="DB18" i="56"/>
  <c r="R20" i="56"/>
  <c r="S20" i="56" s="1"/>
  <c r="CX21" i="56"/>
  <c r="BL11" i="56"/>
  <c r="BJ71" i="56"/>
  <c r="Y75" i="56"/>
  <c r="BL18" i="56"/>
  <c r="CH11" i="56"/>
  <c r="AP20" i="56"/>
  <c r="BL17" i="56"/>
  <c r="FU12" i="56"/>
  <c r="CG18" i="56"/>
  <c r="EO21" i="56"/>
  <c r="DF12" i="56"/>
  <c r="AP15" i="56"/>
  <c r="FV16" i="56"/>
  <c r="FN18" i="56"/>
  <c r="DV20" i="56"/>
  <c r="CB12" i="56"/>
  <c r="AN14" i="56"/>
  <c r="AF16" i="56"/>
  <c r="EV17" i="56"/>
  <c r="DD19" i="56"/>
  <c r="BP21" i="56"/>
  <c r="BH23" i="56"/>
  <c r="FE11" i="56"/>
  <c r="CW13" i="56"/>
  <c r="BI15" i="56"/>
  <c r="FY16" i="56"/>
  <c r="DA18" i="56"/>
  <c r="AG20" i="56"/>
  <c r="I22" i="56"/>
  <c r="DE23" i="56"/>
  <c r="BN12" i="56"/>
  <c r="J14" i="56"/>
  <c r="DV15" i="56"/>
  <c r="AL17" i="56"/>
  <c r="DR18" i="56"/>
  <c r="AH20" i="56"/>
  <c r="D31" i="56"/>
  <c r="EW70" i="56"/>
  <c r="CR18" i="56"/>
  <c r="DN11" i="56"/>
  <c r="FF21" i="56"/>
  <c r="CB17" i="56"/>
  <c r="AG13" i="56"/>
  <c r="EC18" i="56"/>
  <c r="U22" i="56"/>
  <c r="FF12" i="56"/>
  <c r="BF15" i="56"/>
  <c r="R17" i="56"/>
  <c r="Z19" i="56"/>
  <c r="EL20" i="56"/>
  <c r="CR12" i="56"/>
  <c r="BT14" i="56"/>
  <c r="AV16" i="56"/>
  <c r="FL17" i="56"/>
  <c r="DT19" i="56"/>
  <c r="CV21" i="56"/>
  <c r="BX23" i="56"/>
  <c r="FU11" i="56"/>
  <c r="DM13" i="56"/>
  <c r="CO15" i="56"/>
  <c r="U17" i="56"/>
  <c r="DQ18" i="56"/>
  <c r="BM20" i="56"/>
  <c r="Y22" i="56"/>
  <c r="DU23" i="56"/>
  <c r="CD12" i="56"/>
  <c r="AP14" i="56"/>
  <c r="AQ14" i="56" s="1"/>
  <c r="EL15" i="56"/>
  <c r="BB17" i="56"/>
  <c r="EH18" i="56"/>
  <c r="AX20" i="56"/>
  <c r="EX21" i="56"/>
  <c r="DH11" i="56"/>
  <c r="X13" i="56"/>
  <c r="DD14" i="56"/>
  <c r="T16" i="56"/>
  <c r="CZ17" i="56"/>
  <c r="AF19" i="56"/>
  <c r="EB20" i="56"/>
  <c r="AR22" i="56"/>
  <c r="AK12" i="56"/>
  <c r="DA13" i="56"/>
  <c r="FU14" i="56"/>
  <c r="BQ16" i="56"/>
  <c r="DQ17" i="56"/>
  <c r="FU18" i="56"/>
  <c r="BA20" i="56"/>
  <c r="DA21" i="56"/>
  <c r="FU21" i="56"/>
  <c r="AB24" i="56"/>
  <c r="CB25" i="56"/>
  <c r="EB26" i="56"/>
  <c r="L28" i="56"/>
  <c r="BL29" i="56"/>
  <c r="DL30" i="56"/>
  <c r="FP31" i="56"/>
  <c r="AV33" i="56"/>
  <c r="CV34" i="56"/>
  <c r="EZ35" i="56"/>
  <c r="AF37" i="56"/>
  <c r="CF38" i="56"/>
  <c r="EF39" i="56"/>
  <c r="Z23" i="56"/>
  <c r="DE24" i="56"/>
  <c r="FI25" i="56"/>
  <c r="AO27" i="56"/>
  <c r="CO28" i="56"/>
  <c r="EO29" i="56"/>
  <c r="Y31" i="56"/>
  <c r="BY32" i="56"/>
  <c r="DY33" i="56"/>
  <c r="I35" i="56"/>
  <c r="BI36" i="56"/>
  <c r="DI37" i="56"/>
  <c r="FE22" i="56"/>
  <c r="BZ24" i="56"/>
  <c r="DZ25" i="56"/>
  <c r="J27" i="56"/>
  <c r="BJ28" i="56"/>
  <c r="DJ29" i="56"/>
  <c r="FN30" i="56"/>
  <c r="AT32" i="56"/>
  <c r="D19" i="56"/>
  <c r="EB68" i="56"/>
  <c r="CW11" i="56"/>
  <c r="ED11" i="56"/>
  <c r="EE12" i="56" s="1"/>
  <c r="R22" i="56"/>
  <c r="S23" i="56" s="1"/>
  <c r="EB18" i="56"/>
  <c r="AW13" i="56"/>
  <c r="FM18" i="56"/>
  <c r="BA22" i="56"/>
  <c r="R13" i="56"/>
  <c r="BV15" i="56"/>
  <c r="AX17" i="56"/>
  <c r="AP19" i="56"/>
  <c r="FF20" i="56"/>
  <c r="DH12" i="56"/>
  <c r="CZ14" i="56"/>
  <c r="BL16" i="56"/>
  <c r="X18" i="56"/>
  <c r="EJ19" i="56"/>
  <c r="EB21" i="56"/>
  <c r="CN23" i="56"/>
  <c r="Q12" i="56"/>
  <c r="EW13" i="56"/>
  <c r="DE15" i="56"/>
  <c r="AK17" i="56"/>
  <c r="EG18" i="56"/>
  <c r="CS20" i="56"/>
  <c r="AO22" i="56"/>
  <c r="EK23" i="56"/>
  <c r="CT12" i="56"/>
  <c r="BV14" i="56"/>
  <c r="FF15" i="56"/>
  <c r="FG15" i="56" s="1"/>
  <c r="BR17" i="56"/>
  <c r="BS17" i="56" s="1"/>
  <c r="FB18" i="56"/>
  <c r="BN20" i="56"/>
  <c r="R67" i="56"/>
  <c r="BL68" i="56"/>
  <c r="EC11" i="56"/>
  <c r="BZ13" i="56"/>
  <c r="AH22" i="56"/>
  <c r="FL18" i="56"/>
  <c r="CG14" i="56"/>
  <c r="AO19" i="56"/>
  <c r="BQ22" i="56"/>
  <c r="AX13" i="56"/>
  <c r="CL15" i="56"/>
  <c r="CD17" i="56"/>
  <c r="CE18" i="56" s="1"/>
  <c r="BF19" i="56"/>
  <c r="L11" i="56"/>
  <c r="DX12" i="56"/>
  <c r="EF14" i="56"/>
  <c r="CB16" i="56"/>
  <c r="AN18" i="56"/>
  <c r="FT19" i="56"/>
  <c r="EV21" i="56"/>
  <c r="DD23" i="56"/>
  <c r="AG12" i="56"/>
  <c r="I14" i="56"/>
  <c r="DU15" i="56"/>
  <c r="BA17" i="56"/>
  <c r="FA18" i="56"/>
  <c r="DY20" i="56"/>
  <c r="BE22" i="56"/>
  <c r="N11" i="56"/>
  <c r="DZ12" i="56"/>
  <c r="CL14" i="56"/>
  <c r="FV15" i="56"/>
  <c r="CH17" i="56"/>
  <c r="CI17" i="56" s="1"/>
  <c r="FR18" i="56"/>
  <c r="CT20" i="56"/>
  <c r="Z22" i="56"/>
  <c r="AA22" i="56" s="1"/>
  <c r="EN11" i="56"/>
  <c r="BD13" i="56"/>
  <c r="EJ14" i="56"/>
  <c r="AZ16" i="56"/>
  <c r="EZ17" i="56"/>
  <c r="CB19" i="56"/>
  <c r="FD75" i="56"/>
  <c r="FF14" i="56"/>
  <c r="EW11" i="56"/>
  <c r="DV13" i="56"/>
  <c r="EZ11" i="56"/>
  <c r="H19" i="56"/>
  <c r="DM14" i="56"/>
  <c r="BU19" i="56"/>
  <c r="DM22" i="56"/>
  <c r="BN13" i="56"/>
  <c r="DB15" i="56"/>
  <c r="DZ17" i="56"/>
  <c r="EA18" i="56" s="1"/>
  <c r="BV19" i="56"/>
  <c r="AB11" i="56"/>
  <c r="FX12" i="56"/>
  <c r="EZ14" i="56"/>
  <c r="CR16" i="56"/>
  <c r="BD18" i="56"/>
  <c r="AF20" i="56"/>
  <c r="H22" i="56"/>
  <c r="DT23" i="56"/>
  <c r="AW12" i="56"/>
  <c r="AO14" i="56"/>
  <c r="EK15" i="56"/>
  <c r="BQ17" i="56"/>
  <c r="M19" i="56"/>
  <c r="EO20" i="56"/>
  <c r="BU22" i="56"/>
  <c r="AD82" i="56"/>
  <c r="DP74" i="56"/>
  <c r="DJ15" i="56"/>
  <c r="AG14" i="56"/>
  <c r="FV13" i="56"/>
  <c r="AB12" i="56"/>
  <c r="AR20" i="56"/>
  <c r="EC14" i="56"/>
  <c r="DQ19" i="56"/>
  <c r="EC22" i="56"/>
  <c r="CT13" i="56"/>
  <c r="CU14" i="56" s="1"/>
  <c r="DR15" i="56"/>
  <c r="DS15" i="56" s="1"/>
  <c r="EP17" i="56"/>
  <c r="CL19" i="56"/>
  <c r="AR11" i="56"/>
  <c r="AJ13" i="56"/>
  <c r="FP14" i="56"/>
  <c r="DH16" i="56"/>
  <c r="BT18" i="56"/>
  <c r="BL20" i="56"/>
  <c r="X22" i="56"/>
  <c r="EJ23" i="56"/>
  <c r="CC12" i="56"/>
  <c r="BE14" i="56"/>
  <c r="FE15" i="56"/>
  <c r="CG17" i="56"/>
  <c r="AS19" i="56"/>
  <c r="FI20" i="56"/>
  <c r="CK22" i="56"/>
  <c r="AT11" i="56"/>
  <c r="V13" i="56"/>
  <c r="DR14" i="56"/>
  <c r="AH16" i="56"/>
  <c r="DN17" i="56"/>
  <c r="DO17" i="56" s="1"/>
  <c r="AT19" i="56"/>
  <c r="EP20" i="56"/>
  <c r="BF22" i="56"/>
  <c r="FX11" i="56"/>
  <c r="CJ13" i="56"/>
  <c r="FT14" i="56"/>
  <c r="EX67" i="56"/>
  <c r="EY67" i="56" s="1"/>
  <c r="FJ15" i="56"/>
  <c r="BM14" i="56"/>
  <c r="CX15" i="56"/>
  <c r="BH12" i="56"/>
  <c r="BX20" i="56"/>
  <c r="EG15" i="56"/>
  <c r="FQ19" i="56"/>
  <c r="FM22" i="56"/>
  <c r="DZ13" i="56"/>
  <c r="FB15" i="56"/>
  <c r="FJ17" i="56"/>
  <c r="DB19" i="56"/>
  <c r="BH11" i="56"/>
  <c r="BP13" i="56"/>
  <c r="L15" i="56"/>
  <c r="EN16" i="56"/>
  <c r="CZ18" i="56"/>
  <c r="CB20" i="56"/>
  <c r="AN22" i="56"/>
  <c r="FD23" i="56"/>
  <c r="DI12" i="56"/>
  <c r="BU14" i="56"/>
  <c r="FU15" i="56"/>
  <c r="CW17" i="56"/>
  <c r="BY19" i="56"/>
  <c r="FY20" i="56"/>
  <c r="DA22" i="56"/>
  <c r="BZ11" i="56"/>
  <c r="AL13" i="56"/>
  <c r="AM13" i="56" s="1"/>
  <c r="EH14" i="56"/>
  <c r="EI14" i="56" s="1"/>
  <c r="AX16" i="56"/>
  <c r="ED17" i="56"/>
  <c r="BZ19" i="56"/>
  <c r="FJ20" i="56"/>
  <c r="BV22" i="56"/>
  <c r="T12" i="56"/>
  <c r="CZ13" i="56"/>
  <c r="P15" i="56"/>
  <c r="EB16" i="56"/>
  <c r="AR18" i="56"/>
  <c r="DX19" i="56"/>
  <c r="AN21" i="56"/>
  <c r="AG11" i="56"/>
  <c r="DM12" i="56"/>
  <c r="AC14" i="56"/>
  <c r="CS15" i="56"/>
  <c r="EW16" i="56"/>
  <c r="AC18" i="56"/>
  <c r="CC19" i="56"/>
  <c r="EC20" i="56"/>
  <c r="M22" i="56"/>
  <c r="Y23" i="56"/>
  <c r="DD24" i="56"/>
  <c r="FH25" i="56"/>
  <c r="AN27" i="56"/>
  <c r="CN28" i="56"/>
  <c r="EN29" i="56"/>
  <c r="X31" i="56"/>
  <c r="BX32" i="56"/>
  <c r="DX33" i="56"/>
  <c r="H35" i="56"/>
  <c r="BH36" i="56"/>
  <c r="DH37" i="56"/>
  <c r="FL38" i="56"/>
  <c r="AR40" i="56"/>
  <c r="DZ23" i="56"/>
  <c r="Q25" i="56"/>
  <c r="BQ26" i="56"/>
  <c r="DQ27" i="56"/>
  <c r="FU28" i="56"/>
  <c r="BA30" i="56"/>
  <c r="DA31" i="56"/>
  <c r="FE32" i="56"/>
  <c r="AK34" i="56"/>
  <c r="CK35" i="56"/>
  <c r="EK36" i="56"/>
  <c r="U38" i="56"/>
  <c r="CP23" i="56"/>
  <c r="FF24" i="56"/>
  <c r="AL26" i="56"/>
  <c r="CL27" i="56"/>
  <c r="EL28" i="56"/>
  <c r="EM29" i="56" s="1"/>
  <c r="V30" i="56"/>
  <c r="BV31" i="56"/>
  <c r="FP67" i="56"/>
  <c r="AD76" i="56"/>
  <c r="ED20" i="56"/>
  <c r="FA16" i="56"/>
  <c r="Z16" i="56"/>
  <c r="T14" i="56"/>
  <c r="DX21" i="56"/>
  <c r="AC16" i="56"/>
  <c r="CO20" i="56"/>
  <c r="DB11" i="56"/>
  <c r="FZ13" i="56"/>
  <c r="BJ16" i="56"/>
  <c r="V18" i="56"/>
  <c r="W19" i="56" s="1"/>
  <c r="EH19" i="56"/>
  <c r="EJ11" i="56"/>
  <c r="CV13" i="56"/>
  <c r="AR15" i="56"/>
  <c r="FX16" i="56"/>
  <c r="FP18" i="56"/>
  <c r="DX20" i="56"/>
  <c r="BT22" i="56"/>
  <c r="M11" i="56"/>
  <c r="FY12" i="56"/>
  <c r="DA14" i="56"/>
  <c r="AG16" i="56"/>
  <c r="FM17" i="56"/>
  <c r="DE19" i="56"/>
  <c r="AK21" i="56"/>
  <c r="EG22" i="56"/>
  <c r="EL11" i="56"/>
  <c r="BR13" i="56"/>
  <c r="FR14" i="56"/>
  <c r="CD16" i="56"/>
  <c r="Z18" i="56"/>
  <c r="DF19" i="56"/>
  <c r="V21" i="56"/>
  <c r="DB22" i="56"/>
  <c r="AZ12" i="56"/>
  <c r="EF13" i="56"/>
  <c r="CB15" i="56"/>
  <c r="FL16" i="56"/>
  <c r="BX18" i="56"/>
  <c r="FH19" i="56"/>
  <c r="BT21" i="56"/>
  <c r="BM11" i="56"/>
  <c r="FM12" i="56"/>
  <c r="BI14" i="56"/>
  <c r="DY15" i="56"/>
  <c r="I17" i="56"/>
  <c r="BI18" i="56"/>
  <c r="DI19" i="56"/>
  <c r="FM20" i="56"/>
  <c r="AS22" i="56"/>
  <c r="BQ23" i="56"/>
  <c r="EJ24" i="56"/>
  <c r="T26" i="56"/>
  <c r="BT27" i="56"/>
  <c r="DT28" i="56"/>
  <c r="FX29" i="56"/>
  <c r="BD31" i="56"/>
  <c r="DD32" i="56"/>
  <c r="FH33" i="56"/>
  <c r="AN35" i="56"/>
  <c r="CN36" i="56"/>
  <c r="EN37" i="56"/>
  <c r="X39" i="56"/>
  <c r="R21" i="56"/>
  <c r="FN23" i="56"/>
  <c r="FO23" i="56" s="1"/>
  <c r="AW25" i="56"/>
  <c r="CW26" i="56"/>
  <c r="FA27" i="56"/>
  <c r="AG29" i="56"/>
  <c r="CG30" i="56"/>
  <c r="EG31" i="56"/>
  <c r="Q33" i="56"/>
  <c r="BQ34" i="56"/>
  <c r="DQ35" i="56"/>
  <c r="FU36" i="56"/>
  <c r="BA38" i="56"/>
  <c r="EB23" i="56"/>
  <c r="R25" i="56"/>
  <c r="BR26" i="56"/>
  <c r="BS27" i="56" s="1"/>
  <c r="DN70" i="56"/>
  <c r="DO71" i="56" s="1"/>
  <c r="FX21" i="56"/>
  <c r="N16" i="56"/>
  <c r="EB13" i="56"/>
  <c r="CJ22" i="56"/>
  <c r="EC17" i="56"/>
  <c r="FF11" i="56"/>
  <c r="CX17" i="56"/>
  <c r="AP22" i="56"/>
  <c r="DP13" i="56"/>
  <c r="AJ16" i="56"/>
  <c r="DD18" i="56"/>
  <c r="FL20" i="56"/>
  <c r="CS11" i="56"/>
  <c r="CK13" i="56"/>
  <c r="CC15" i="56"/>
  <c r="BE17" i="56"/>
  <c r="FE18" i="56"/>
  <c r="CW20" i="56"/>
  <c r="BI22" i="56"/>
  <c r="EV23" i="56"/>
  <c r="CR25" i="56"/>
  <c r="X27" i="56"/>
  <c r="FD28" i="56"/>
  <c r="CF30" i="56"/>
  <c r="AB32" i="56"/>
  <c r="EN33" i="56"/>
  <c r="CJ35" i="56"/>
  <c r="P37" i="56"/>
  <c r="EB38" i="56"/>
  <c r="DJ21" i="56"/>
  <c r="BI24" i="56"/>
  <c r="FY25" i="56"/>
  <c r="DA27" i="56"/>
  <c r="BM29" i="56"/>
  <c r="FM30" i="56"/>
  <c r="DE32" i="56"/>
  <c r="BA34" i="56"/>
  <c r="FQ35" i="56"/>
  <c r="CS37" i="56"/>
  <c r="AZ23" i="56"/>
  <c r="AH25" i="56"/>
  <c r="AI25" i="56" s="1"/>
  <c r="ED26" i="56"/>
  <c r="EE27" i="56" s="1"/>
  <c r="AT28" i="56"/>
  <c r="EP29" i="56"/>
  <c r="BF31" i="56"/>
  <c r="EL32" i="56"/>
  <c r="V34" i="56"/>
  <c r="BV35" i="56"/>
  <c r="Q22" i="56"/>
  <c r="AF24" i="56"/>
  <c r="CF25" i="56"/>
  <c r="EF26" i="56"/>
  <c r="P28" i="56"/>
  <c r="BP29" i="56"/>
  <c r="DP30" i="56"/>
  <c r="FT31" i="56"/>
  <c r="AZ33" i="56"/>
  <c r="CZ34" i="56"/>
  <c r="FD35" i="56"/>
  <c r="DL23" i="56"/>
  <c r="FY24" i="56"/>
  <c r="BE26" i="56"/>
  <c r="DE27" i="56"/>
  <c r="FI28" i="56"/>
  <c r="AO30" i="56"/>
  <c r="CO31" i="56"/>
  <c r="EO32" i="56"/>
  <c r="Y34" i="56"/>
  <c r="BY35" i="56"/>
  <c r="DY36" i="56"/>
  <c r="I38" i="56"/>
  <c r="BZ23" i="56"/>
  <c r="CA23" i="56" s="1"/>
  <c r="EP24" i="56"/>
  <c r="Z26" i="56"/>
  <c r="BZ27" i="56"/>
  <c r="DZ28" i="56"/>
  <c r="J30" i="56"/>
  <c r="BJ31" i="56"/>
  <c r="DJ32" i="56"/>
  <c r="FN33" i="56"/>
  <c r="AT35" i="56"/>
  <c r="CT36" i="56"/>
  <c r="EX37" i="56"/>
  <c r="AK23" i="56"/>
  <c r="V20" i="56"/>
  <c r="AJ22" i="56"/>
  <c r="BZ16" i="56"/>
  <c r="AB15" i="56"/>
  <c r="CZ22" i="56"/>
  <c r="Y18" i="56"/>
  <c r="FV11" i="56"/>
  <c r="FN17" i="56"/>
  <c r="CL22" i="56"/>
  <c r="FP13" i="56"/>
  <c r="BP16" i="56"/>
  <c r="DT18" i="56"/>
  <c r="H21" i="56"/>
  <c r="DY11" i="56"/>
  <c r="DQ13" i="56"/>
  <c r="DI15" i="56"/>
  <c r="BU17" i="56"/>
  <c r="Q19" i="56"/>
  <c r="DM20" i="56"/>
  <c r="BY22" i="56"/>
  <c r="FM23" i="56"/>
  <c r="DH25" i="56"/>
  <c r="BD27" i="56"/>
  <c r="FT28" i="56"/>
  <c r="CV30" i="56"/>
  <c r="AR32" i="56"/>
  <c r="FX33" i="56"/>
  <c r="CZ35" i="56"/>
  <c r="AV37" i="56"/>
  <c r="EV38" i="56"/>
  <c r="FZ21" i="56"/>
  <c r="BY24" i="56"/>
  <c r="U26" i="56"/>
  <c r="EG27" i="56"/>
  <c r="CC29" i="56"/>
  <c r="I31" i="56"/>
  <c r="DU32" i="56"/>
  <c r="CG34" i="56"/>
  <c r="M36" i="56"/>
  <c r="DY37" i="56"/>
  <c r="BT23" i="56"/>
  <c r="AX25" i="56"/>
  <c r="AY25" i="56" s="1"/>
  <c r="EX26" i="56"/>
  <c r="BZ28" i="56"/>
  <c r="FJ29" i="56"/>
  <c r="CL31" i="56"/>
  <c r="FF32" i="56"/>
  <c r="AL34" i="56"/>
  <c r="CL35" i="56"/>
  <c r="CC22" i="56"/>
  <c r="AV24" i="56"/>
  <c r="CV25" i="56"/>
  <c r="EZ26" i="56"/>
  <c r="AF28" i="56"/>
  <c r="CF29" i="56"/>
  <c r="EF30" i="56"/>
  <c r="P32" i="56"/>
  <c r="BP33" i="56"/>
  <c r="DP34" i="56"/>
  <c r="FT35" i="56"/>
  <c r="ED23" i="56"/>
  <c r="U25" i="56"/>
  <c r="BU26" i="56"/>
  <c r="DU27" i="56"/>
  <c r="FY28" i="56"/>
  <c r="BE30" i="56"/>
  <c r="DE31" i="56"/>
  <c r="FI32" i="56"/>
  <c r="AO34" i="56"/>
  <c r="CO35" i="56"/>
  <c r="BF21" i="56"/>
  <c r="FQ15" i="56"/>
  <c r="DF16" i="56"/>
  <c r="BH15" i="56"/>
  <c r="FT23" i="56"/>
  <c r="AO18" i="56"/>
  <c r="FJ12" i="56"/>
  <c r="AP18" i="56"/>
  <c r="DR22" i="56"/>
  <c r="AB14" i="56"/>
  <c r="CV16" i="56"/>
  <c r="FD18" i="56"/>
  <c r="X21" i="56"/>
  <c r="EO11" i="56"/>
  <c r="EG13" i="56"/>
  <c r="EO15" i="56"/>
  <c r="CK17" i="56"/>
  <c r="AG19" i="56"/>
  <c r="EW20" i="56"/>
  <c r="CO22" i="56"/>
  <c r="J24" i="56"/>
  <c r="DX25" i="56"/>
  <c r="CJ27" i="56"/>
  <c r="P29" i="56"/>
  <c r="EB30" i="56"/>
  <c r="BH32" i="56"/>
  <c r="T34" i="56"/>
  <c r="DP35" i="56"/>
  <c r="BL37" i="56"/>
  <c r="H39" i="56"/>
  <c r="BR22" i="56"/>
  <c r="CO24" i="56"/>
  <c r="AK26" i="56"/>
  <c r="FQ27" i="56"/>
  <c r="CS29" i="56"/>
  <c r="AO31" i="56"/>
  <c r="EK32" i="56"/>
  <c r="CW34" i="56"/>
  <c r="AC36" i="56"/>
  <c r="EO37" i="56"/>
  <c r="DI23" i="56"/>
  <c r="BN25" i="56"/>
  <c r="BO25" i="56" s="1"/>
  <c r="FN26" i="56"/>
  <c r="CP28" i="56"/>
  <c r="FZ29" i="56"/>
  <c r="DB31" i="56"/>
  <c r="FV32" i="56"/>
  <c r="BB34" i="56"/>
  <c r="DB35" i="56"/>
  <c r="DY22" i="56"/>
  <c r="BL24" i="56"/>
  <c r="DL25" i="56"/>
  <c r="FP26" i="56"/>
  <c r="AV28" i="56"/>
  <c r="CV29" i="56"/>
  <c r="EZ30" i="56"/>
  <c r="AF32" i="56"/>
  <c r="CF33" i="56"/>
  <c r="EF34" i="56"/>
  <c r="P36" i="56"/>
  <c r="FA23" i="56"/>
  <c r="AK25" i="56"/>
  <c r="CK26" i="56"/>
  <c r="EK27" i="56"/>
  <c r="U29" i="56"/>
  <c r="BU30" i="56"/>
  <c r="DU31" i="56"/>
  <c r="FY32" i="56"/>
  <c r="BE34" i="56"/>
  <c r="DE35" i="56"/>
  <c r="FI36" i="56"/>
  <c r="AO38" i="56"/>
  <c r="DM23" i="56"/>
  <c r="FZ24" i="56"/>
  <c r="BF26" i="56"/>
  <c r="DF27" i="56"/>
  <c r="DP12" i="56"/>
  <c r="AS16" i="56"/>
  <c r="FZ17" i="56"/>
  <c r="CN15" i="56"/>
  <c r="AS11" i="56"/>
  <c r="CO19" i="56"/>
  <c r="BB13" i="56"/>
  <c r="BC13" i="56" s="1"/>
  <c r="BF18" i="56"/>
  <c r="BG19" i="56" s="1"/>
  <c r="EH22" i="56"/>
  <c r="AR14" i="56"/>
  <c r="EV16" i="56"/>
  <c r="FT18" i="56"/>
  <c r="BD21" i="56"/>
  <c r="FY11" i="56"/>
  <c r="FA13" i="56"/>
  <c r="FI15" i="56"/>
  <c r="DA17" i="56"/>
  <c r="AW19" i="56"/>
  <c r="I21" i="56"/>
  <c r="DE22" i="56"/>
  <c r="AR24" i="56"/>
  <c r="EN25" i="56"/>
  <c r="CZ27" i="56"/>
  <c r="AF29" i="56"/>
  <c r="EV30" i="56"/>
  <c r="CN32" i="56"/>
  <c r="AJ34" i="56"/>
  <c r="EF35" i="56"/>
  <c r="CB37" i="56"/>
  <c r="AN39" i="56"/>
  <c r="DU22" i="56"/>
  <c r="DU24" i="56"/>
  <c r="BA26" i="56"/>
  <c r="M28" i="56"/>
  <c r="DI29" i="56"/>
  <c r="BE31" i="56"/>
  <c r="FU32" i="56"/>
  <c r="DM34" i="56"/>
  <c r="AS36" i="56"/>
  <c r="FI37" i="56"/>
  <c r="EX23" i="56"/>
  <c r="CD25" i="56"/>
  <c r="Z27" i="56"/>
  <c r="DF28" i="56"/>
  <c r="AL30" i="56"/>
  <c r="DR31" i="56"/>
  <c r="R33" i="56"/>
  <c r="BR34" i="56"/>
  <c r="DR35" i="56"/>
  <c r="DS35" i="56" s="1"/>
  <c r="FH22" i="56"/>
  <c r="CB24" i="56"/>
  <c r="EB25" i="56"/>
  <c r="L27" i="56"/>
  <c r="BL28" i="56"/>
  <c r="DL29" i="56"/>
  <c r="FP30" i="56"/>
  <c r="AV32" i="56"/>
  <c r="CV33" i="56"/>
  <c r="EZ34" i="56"/>
  <c r="BN21" i="56"/>
  <c r="FR23" i="56"/>
  <c r="BA25" i="56"/>
  <c r="DA26" i="56"/>
  <c r="FE27" i="56"/>
  <c r="AK29" i="56"/>
  <c r="CK30" i="56"/>
  <c r="EK31" i="56"/>
  <c r="U33" i="56"/>
  <c r="BU34" i="56"/>
  <c r="DU35" i="56"/>
  <c r="FY36" i="56"/>
  <c r="BE38" i="56"/>
  <c r="EF23" i="56"/>
  <c r="V25" i="56"/>
  <c r="BV26" i="56"/>
  <c r="CS14" i="56"/>
  <c r="AW17" i="56"/>
  <c r="AL18" i="56"/>
  <c r="FH16" i="56"/>
  <c r="CO11" i="56"/>
  <c r="DU19" i="56"/>
  <c r="CH13" i="56"/>
  <c r="N19" i="56"/>
  <c r="CR11" i="56"/>
  <c r="BX14" i="56"/>
  <c r="H17" i="56"/>
  <c r="BL19" i="56"/>
  <c r="CJ21" i="56"/>
  <c r="U12" i="56"/>
  <c r="FQ13" i="56"/>
  <c r="FY15" i="56"/>
  <c r="EG17" i="56"/>
  <c r="BM19" i="56"/>
  <c r="Y21" i="56"/>
  <c r="FV20" i="56"/>
  <c r="FW20" i="56" s="1"/>
  <c r="BH24" i="56"/>
  <c r="FX25" i="56"/>
  <c r="DP27" i="56"/>
  <c r="AV29" i="56"/>
  <c r="FL30" i="56"/>
  <c r="DT32" i="56"/>
  <c r="AZ34" i="56"/>
  <c r="FP35" i="56"/>
  <c r="CR37" i="56"/>
  <c r="BD39" i="56"/>
  <c r="FD22" i="56"/>
  <c r="EK24" i="56"/>
  <c r="CG26" i="56"/>
  <c r="AC28" i="56"/>
  <c r="DY29" i="56"/>
  <c r="BU31" i="56"/>
  <c r="AG33" i="56"/>
  <c r="EC34" i="56"/>
  <c r="BY36" i="56"/>
  <c r="FY37" i="56"/>
  <c r="FP23" i="56"/>
  <c r="CT25" i="56"/>
  <c r="AP27" i="56"/>
  <c r="DV28" i="56"/>
  <c r="DW28" i="56" s="1"/>
  <c r="BB30" i="56"/>
  <c r="BC30" i="56" s="1"/>
  <c r="EH31" i="56"/>
  <c r="AH33" i="56"/>
  <c r="CH34" i="56"/>
  <c r="EH35" i="56"/>
  <c r="I23" i="56"/>
  <c r="CR24" i="56"/>
  <c r="EV25" i="56"/>
  <c r="AB27" i="56"/>
  <c r="CB28" i="56"/>
  <c r="EB29" i="56"/>
  <c r="L31" i="56"/>
  <c r="BL32" i="56"/>
  <c r="DL33" i="56"/>
  <c r="FP34" i="56"/>
  <c r="DZ21" i="56"/>
  <c r="Q24" i="56"/>
  <c r="BQ25" i="56"/>
  <c r="DQ26" i="56"/>
  <c r="FU27" i="56"/>
  <c r="BA29" i="56"/>
  <c r="DA30" i="56"/>
  <c r="FE31" i="56"/>
  <c r="AK33" i="56"/>
  <c r="CK34" i="56"/>
  <c r="EK35" i="56"/>
  <c r="U37" i="56"/>
  <c r="BU38" i="56"/>
  <c r="FB23" i="56"/>
  <c r="FC23" i="56" s="1"/>
  <c r="AL25" i="56"/>
  <c r="CL26" i="56"/>
  <c r="EL27" i="56"/>
  <c r="V29" i="56"/>
  <c r="BV30" i="56"/>
  <c r="DV31" i="56"/>
  <c r="FZ32" i="56"/>
  <c r="BF34" i="56"/>
  <c r="DF35" i="56"/>
  <c r="FJ36" i="56"/>
  <c r="AP38" i="56"/>
  <c r="DN23" i="56"/>
  <c r="H25" i="56"/>
  <c r="BH26" i="56"/>
  <c r="DH27" i="56"/>
  <c r="FL28" i="56"/>
  <c r="AR30" i="56"/>
  <c r="CR31" i="56"/>
  <c r="EV32" i="56"/>
  <c r="AB34" i="56"/>
  <c r="CB35" i="56"/>
  <c r="EB36" i="56"/>
  <c r="EP21" i="56"/>
  <c r="U24" i="56"/>
  <c r="BU25" i="56"/>
  <c r="DU26" i="56"/>
  <c r="FY27" i="56"/>
  <c r="BE29" i="56"/>
  <c r="DE30" i="56"/>
  <c r="FI31" i="56"/>
  <c r="AO33" i="56"/>
  <c r="CO34" i="56"/>
  <c r="EO35" i="56"/>
  <c r="AV22" i="56"/>
  <c r="AL24" i="56"/>
  <c r="CL25" i="56"/>
  <c r="EL26" i="56"/>
  <c r="V28" i="56"/>
  <c r="BV29" i="56"/>
  <c r="DV30" i="56"/>
  <c r="FZ31" i="56"/>
  <c r="BF33" i="56"/>
  <c r="DF34" i="56"/>
  <c r="FJ35" i="56"/>
  <c r="AP37" i="56"/>
  <c r="CP38" i="56"/>
  <c r="FE21" i="56"/>
  <c r="X24" i="56"/>
  <c r="BX25" i="56"/>
  <c r="DX26" i="56"/>
  <c r="H28" i="56"/>
  <c r="BH29" i="56"/>
  <c r="DH30" i="56"/>
  <c r="FL31" i="56"/>
  <c r="AR33" i="56"/>
  <c r="CR34" i="56"/>
  <c r="EV35" i="56"/>
  <c r="AP23" i="56"/>
  <c r="DQ24" i="56"/>
  <c r="FU25" i="56"/>
  <c r="BA27" i="56"/>
  <c r="DA28" i="56"/>
  <c r="FE29" i="56"/>
  <c r="AK31" i="56"/>
  <c r="CK32" i="56"/>
  <c r="EK33" i="56"/>
  <c r="U35" i="56"/>
  <c r="BU36" i="56"/>
  <c r="BL22" i="56"/>
  <c r="AP24" i="56"/>
  <c r="CP25" i="56"/>
  <c r="EP26" i="56"/>
  <c r="Z28" i="56"/>
  <c r="BZ29" i="56"/>
  <c r="DZ30" i="56"/>
  <c r="J32" i="56"/>
  <c r="BJ33" i="56"/>
  <c r="DJ34" i="56"/>
  <c r="FN35" i="56"/>
  <c r="AT37" i="56"/>
  <c r="AU38" i="56" s="1"/>
  <c r="AF36" i="56"/>
  <c r="Q39" i="56"/>
  <c r="CS40" i="56"/>
  <c r="EW41" i="56"/>
  <c r="AC43" i="56"/>
  <c r="M17" i="56"/>
  <c r="AS20" i="56"/>
  <c r="BB18" i="56"/>
  <c r="AJ17" i="56"/>
  <c r="FI12" i="56"/>
  <c r="EK19" i="56"/>
  <c r="CX13" i="56"/>
  <c r="CP19" i="56"/>
  <c r="DX11" i="56"/>
  <c r="CN14" i="56"/>
  <c r="X17" i="56"/>
  <c r="CR19" i="56"/>
  <c r="CZ21" i="56"/>
  <c r="BA12" i="56"/>
  <c r="AS14" i="56"/>
  <c r="AK16" i="56"/>
  <c r="FA17" i="56"/>
  <c r="CS19" i="56"/>
  <c r="AO21" i="56"/>
  <c r="DE21" i="56"/>
  <c r="BX24" i="56"/>
  <c r="AJ26" i="56"/>
  <c r="EF27" i="56"/>
  <c r="CB29" i="56"/>
  <c r="H31" i="56"/>
  <c r="EJ32" i="56"/>
  <c r="BP34" i="56"/>
  <c r="L36" i="56"/>
  <c r="DX37" i="56"/>
  <c r="BT39" i="56"/>
  <c r="FZ22" i="56"/>
  <c r="FE24" i="56"/>
  <c r="DM26" i="56"/>
  <c r="AS28" i="56"/>
  <c r="FI29" i="56"/>
  <c r="CK31" i="56"/>
  <c r="AW33" i="56"/>
  <c r="EW34" i="56"/>
  <c r="CO36" i="56"/>
  <c r="AK38" i="56"/>
  <c r="M24" i="56"/>
  <c r="DJ25" i="56"/>
  <c r="BF27" i="56"/>
  <c r="FF28" i="56"/>
  <c r="BR30" i="56"/>
  <c r="FB31" i="56"/>
  <c r="AX33" i="56"/>
  <c r="CX34" i="56"/>
  <c r="FB35" i="56"/>
  <c r="AF23" i="56"/>
  <c r="DH24" i="56"/>
  <c r="FL25" i="56"/>
  <c r="AR27" i="56"/>
  <c r="CR28" i="56"/>
  <c r="EV29" i="56"/>
  <c r="AB31" i="56"/>
  <c r="CB32" i="56"/>
  <c r="EB33" i="56"/>
  <c r="L35" i="56"/>
  <c r="V22" i="56"/>
  <c r="AG24" i="56"/>
  <c r="CG25" i="56"/>
  <c r="EG26" i="56"/>
  <c r="Q28" i="56"/>
  <c r="BQ29" i="56"/>
  <c r="DQ30" i="56"/>
  <c r="FU31" i="56"/>
  <c r="BA33" i="56"/>
  <c r="DA34" i="56"/>
  <c r="FE35" i="56"/>
  <c r="AK37" i="56"/>
  <c r="BX21" i="56"/>
  <c r="FU23" i="56"/>
  <c r="BB25" i="56"/>
  <c r="DB26" i="56"/>
  <c r="AC17" i="56"/>
  <c r="EK20" i="56"/>
  <c r="DR19" i="56"/>
  <c r="BP17" i="56"/>
  <c r="U13" i="56"/>
  <c r="U21" i="56"/>
  <c r="DB14" i="56"/>
  <c r="DC14" i="56" s="1"/>
  <c r="DV19" i="56"/>
  <c r="DW19" i="56" s="1"/>
  <c r="FH11" i="56"/>
  <c r="DT14" i="56"/>
  <c r="AN17" i="56"/>
  <c r="DH19" i="56"/>
  <c r="EF21" i="56"/>
  <c r="BQ12" i="56"/>
  <c r="BY14" i="56"/>
  <c r="BA16" i="56"/>
  <c r="FQ17" i="56"/>
  <c r="DY19" i="56"/>
  <c r="BE21" i="56"/>
  <c r="BM22" i="56"/>
  <c r="CN24" i="56"/>
  <c r="AZ26" i="56"/>
  <c r="EZ27" i="56"/>
  <c r="CR29" i="56"/>
  <c r="AN31" i="56"/>
  <c r="FD32" i="56"/>
  <c r="CF34" i="56"/>
  <c r="AB36" i="56"/>
  <c r="FH37" i="56"/>
  <c r="CJ39" i="56"/>
  <c r="AW23" i="56"/>
  <c r="FU24" i="56"/>
  <c r="EC26" i="56"/>
  <c r="BI28" i="56"/>
  <c r="FY29" i="56"/>
  <c r="DQ31" i="56"/>
  <c r="BM33" i="56"/>
  <c r="FM34" i="56"/>
  <c r="DE36" i="56"/>
  <c r="BQ38" i="56"/>
  <c r="AD24" i="56"/>
  <c r="EP25" i="56"/>
  <c r="BV27" i="56"/>
  <c r="FV28" i="56"/>
  <c r="CH30" i="56"/>
  <c r="FR31" i="56"/>
  <c r="BN33" i="56"/>
  <c r="DN34" i="56"/>
  <c r="FR35" i="56"/>
  <c r="FS36" i="56" s="1"/>
  <c r="BA23" i="56"/>
  <c r="DX24" i="56"/>
  <c r="H26" i="56"/>
  <c r="BH27" i="56"/>
  <c r="DH28" i="56"/>
  <c r="FL29" i="56"/>
  <c r="AR31" i="56"/>
  <c r="CR32" i="56"/>
  <c r="EV33" i="56"/>
  <c r="AB35" i="56"/>
  <c r="CH22" i="56"/>
  <c r="AW24" i="56"/>
  <c r="CW25" i="56"/>
  <c r="FA26" i="56"/>
  <c r="AG28" i="56"/>
  <c r="CG29" i="56"/>
  <c r="EG30" i="56"/>
  <c r="Q32" i="56"/>
  <c r="BQ33" i="56"/>
  <c r="DQ34" i="56"/>
  <c r="FU35" i="56"/>
  <c r="BA37" i="56"/>
  <c r="EJ21" i="56"/>
  <c r="R24" i="56"/>
  <c r="S24" i="56" s="1"/>
  <c r="BR25" i="56"/>
  <c r="BS25" i="56" s="1"/>
  <c r="DR26" i="56"/>
  <c r="FV27" i="56"/>
  <c r="BB29" i="56"/>
  <c r="BC29" i="56" s="1"/>
  <c r="DB30" i="56"/>
  <c r="FF31" i="56"/>
  <c r="AL33" i="56"/>
  <c r="CL34" i="56"/>
  <c r="EL35" i="56"/>
  <c r="V37" i="56"/>
  <c r="BV38" i="56"/>
  <c r="FE23" i="56"/>
  <c r="AN25" i="56"/>
  <c r="CN26" i="56"/>
  <c r="EN27" i="56"/>
  <c r="X29" i="56"/>
  <c r="BX30" i="56"/>
  <c r="DX31" i="56"/>
  <c r="H33" i="56"/>
  <c r="BH34" i="56"/>
  <c r="DH35" i="56"/>
  <c r="FL36" i="56"/>
  <c r="CX22" i="56"/>
  <c r="BA24" i="56"/>
  <c r="DA25" i="56"/>
  <c r="FE26" i="56"/>
  <c r="AK28" i="56"/>
  <c r="CK29" i="56"/>
  <c r="EK30" i="56"/>
  <c r="U32" i="56"/>
  <c r="BU33" i="56"/>
  <c r="DU34" i="56"/>
  <c r="FY35" i="56"/>
  <c r="EN22" i="56"/>
  <c r="BR24" i="56"/>
  <c r="DR25" i="56"/>
  <c r="FV26" i="56"/>
  <c r="BB28" i="56"/>
  <c r="DB29" i="56"/>
  <c r="FF30" i="56"/>
  <c r="AL32" i="56"/>
  <c r="CL33" i="56"/>
  <c r="EL34" i="56"/>
  <c r="EM35" i="56" s="1"/>
  <c r="V36" i="56"/>
  <c r="BV37" i="56"/>
  <c r="DV38" i="56"/>
  <c r="DH22" i="56"/>
  <c r="BD24" i="56"/>
  <c r="DD25" i="56"/>
  <c r="FH26" i="56"/>
  <c r="AN28" i="56"/>
  <c r="CN29" i="56"/>
  <c r="EN30" i="56"/>
  <c r="X32" i="56"/>
  <c r="BX33" i="56"/>
  <c r="DX34" i="56"/>
  <c r="H36" i="56"/>
  <c r="CH23" i="56"/>
  <c r="FA24" i="56"/>
  <c r="AG26" i="56"/>
  <c r="CG27" i="56"/>
  <c r="EG28" i="56"/>
  <c r="Q30" i="56"/>
  <c r="BQ31" i="56"/>
  <c r="DQ32" i="56"/>
  <c r="FU33" i="56"/>
  <c r="BA35" i="56"/>
  <c r="DA36" i="56"/>
  <c r="EX22" i="56"/>
  <c r="BV24" i="56"/>
  <c r="DV25" i="56"/>
  <c r="FZ26" i="56"/>
  <c r="BF28" i="56"/>
  <c r="DF29" i="56"/>
  <c r="DG30" i="56" s="1"/>
  <c r="FJ30" i="56"/>
  <c r="AP32" i="56"/>
  <c r="CP33" i="56"/>
  <c r="EP34" i="56"/>
  <c r="Z36" i="56"/>
  <c r="BZ37" i="56"/>
  <c r="L37" i="56"/>
  <c r="BE39" i="56"/>
  <c r="EX15" i="56"/>
  <c r="FE20" i="56"/>
  <c r="FB19" i="56"/>
  <c r="EF18" i="56"/>
  <c r="AK13" i="56"/>
  <c r="BA21" i="56"/>
  <c r="FB14" i="56"/>
  <c r="EL19" i="56"/>
  <c r="AJ12" i="56"/>
  <c r="FD14" i="56"/>
  <c r="BT17" i="56"/>
  <c r="EN19" i="56"/>
  <c r="L22" i="56"/>
  <c r="CG12" i="56"/>
  <c r="CO14" i="56"/>
  <c r="CG16" i="56"/>
  <c r="M18" i="56"/>
  <c r="EO19" i="56"/>
  <c r="BU21" i="56"/>
  <c r="DT22" i="56"/>
  <c r="DT24" i="56"/>
  <c r="BP26" i="56"/>
  <c r="FP27" i="56"/>
  <c r="DH29" i="56"/>
  <c r="BT31" i="56"/>
  <c r="FT32" i="56"/>
  <c r="DL34" i="56"/>
  <c r="AR36" i="56"/>
  <c r="FX37" i="56"/>
  <c r="CZ39" i="56"/>
  <c r="BR23" i="56"/>
  <c r="AG25" i="56"/>
  <c r="EW26" i="56"/>
  <c r="BY28" i="56"/>
  <c r="U30" i="56"/>
  <c r="FA31" i="56"/>
  <c r="CC33" i="56"/>
  <c r="Y35" i="56"/>
  <c r="DU36" i="56"/>
  <c r="AH21" i="56"/>
  <c r="AT24" i="56"/>
  <c r="FJ25" i="56"/>
  <c r="DB27" i="56"/>
  <c r="R29" i="56"/>
  <c r="CX30" i="56"/>
  <c r="N32" i="56"/>
  <c r="CD33" i="56"/>
  <c r="ED34" i="56"/>
  <c r="EE34" i="56" s="1"/>
  <c r="N36" i="56"/>
  <c r="O36" i="56" s="1"/>
  <c r="BU23" i="56"/>
  <c r="EN24" i="56"/>
  <c r="X26" i="56"/>
  <c r="BX27" i="56"/>
  <c r="DX28" i="56"/>
  <c r="H30" i="56"/>
  <c r="BH31" i="56"/>
  <c r="DH32" i="56"/>
  <c r="FL33" i="56"/>
  <c r="AR35" i="56"/>
  <c r="DZ22" i="56"/>
  <c r="BM24" i="56"/>
  <c r="DM25" i="56"/>
  <c r="FQ26" i="56"/>
  <c r="AW28" i="56"/>
  <c r="CW29" i="56"/>
  <c r="FA30" i="56"/>
  <c r="AG32" i="56"/>
  <c r="CG33" i="56"/>
  <c r="EG34" i="56"/>
  <c r="Q36" i="56"/>
  <c r="BQ37" i="56"/>
  <c r="AF22" i="56"/>
  <c r="AH24" i="56"/>
  <c r="CH25" i="56"/>
  <c r="EH26" i="56"/>
  <c r="R28" i="56"/>
  <c r="S29" i="56" s="1"/>
  <c r="BR29" i="56"/>
  <c r="BS30" i="56" s="1"/>
  <c r="DR30" i="56"/>
  <c r="FV31" i="56"/>
  <c r="BB33" i="56"/>
  <c r="DB34" i="56"/>
  <c r="FF35" i="56"/>
  <c r="AL37" i="56"/>
  <c r="BY21" i="56"/>
  <c r="FV23" i="56"/>
  <c r="BD25" i="56"/>
  <c r="DD26" i="56"/>
  <c r="FH27" i="56"/>
  <c r="AN29" i="56"/>
  <c r="CN30" i="56"/>
  <c r="EN31" i="56"/>
  <c r="X33" i="56"/>
  <c r="BX34" i="56"/>
  <c r="DX35" i="56"/>
  <c r="H37" i="56"/>
  <c r="EK22" i="56"/>
  <c r="BQ24" i="56"/>
  <c r="DQ25" i="56"/>
  <c r="FU26" i="56"/>
  <c r="BA28" i="56"/>
  <c r="DA29" i="56"/>
  <c r="FE30" i="56"/>
  <c r="AK32" i="56"/>
  <c r="CK33" i="56"/>
  <c r="EK34" i="56"/>
  <c r="U36" i="56"/>
  <c r="FR22" i="56"/>
  <c r="CH24" i="56"/>
  <c r="EH25" i="56"/>
  <c r="R27" i="56"/>
  <c r="BR28" i="56"/>
  <c r="DR29" i="56"/>
  <c r="FV30" i="56"/>
  <c r="BB32" i="56"/>
  <c r="DB33" i="56"/>
  <c r="FF34" i="56"/>
  <c r="AL36" i="56"/>
  <c r="CL37" i="56"/>
  <c r="EL38" i="56"/>
  <c r="EM38" i="56" s="1"/>
  <c r="EO22" i="56"/>
  <c r="BT24" i="56"/>
  <c r="DT25" i="56"/>
  <c r="FX26" i="56"/>
  <c r="BD28" i="56"/>
  <c r="DD29" i="56"/>
  <c r="FH30" i="56"/>
  <c r="AN32" i="56"/>
  <c r="CN33" i="56"/>
  <c r="EN34" i="56"/>
  <c r="X36" i="56"/>
  <c r="DA23" i="56"/>
  <c r="FQ24" i="56"/>
  <c r="AW26" i="56"/>
  <c r="CW27" i="56"/>
  <c r="FA28" i="56"/>
  <c r="AG30" i="56"/>
  <c r="CG31" i="56"/>
  <c r="EG32" i="56"/>
  <c r="Q34" i="56"/>
  <c r="BQ35" i="56"/>
  <c r="DQ36" i="56"/>
  <c r="FX22" i="56"/>
  <c r="CL24" i="56"/>
  <c r="EL25" i="56"/>
  <c r="V27" i="56"/>
  <c r="BV28" i="56"/>
  <c r="BW29" i="56" s="1"/>
  <c r="DV29" i="56"/>
  <c r="DW30" i="56" s="1"/>
  <c r="FZ30" i="56"/>
  <c r="BF32" i="56"/>
  <c r="DF33" i="56"/>
  <c r="FJ34" i="56"/>
  <c r="AP36" i="56"/>
  <c r="CP37" i="56"/>
  <c r="BH37" i="56"/>
  <c r="BX39" i="56"/>
  <c r="EO40" i="56"/>
  <c r="Y42" i="56"/>
  <c r="BY43" i="56"/>
  <c r="DY44" i="56"/>
  <c r="FV17" i="56"/>
  <c r="FW18" i="56" s="1"/>
  <c r="BV11" i="56"/>
  <c r="BW12" i="56" s="1"/>
  <c r="N20" i="56"/>
  <c r="L19" i="56"/>
  <c r="CK14" i="56"/>
  <c r="BQ21" i="56"/>
  <c r="N15" i="56"/>
  <c r="O15" i="56" s="1"/>
  <c r="DZ20" i="56"/>
  <c r="BP12" i="56"/>
  <c r="AV15" i="56"/>
  <c r="CJ17" i="56"/>
  <c r="FX19" i="56"/>
  <c r="AB22" i="56"/>
  <c r="CW12" i="56"/>
  <c r="DE14" i="56"/>
  <c r="CW16" i="56"/>
  <c r="AS18" i="56"/>
  <c r="FI19" i="56"/>
  <c r="CK21" i="56"/>
  <c r="FB22" i="56"/>
  <c r="FD24" i="56"/>
  <c r="CF26" i="56"/>
  <c r="AB28" i="56"/>
  <c r="DX29" i="56"/>
  <c r="CJ31" i="56"/>
  <c r="P33" i="56"/>
  <c r="EB34" i="56"/>
  <c r="BX36" i="56"/>
  <c r="T38" i="56"/>
  <c r="DP39" i="56"/>
  <c r="CL23" i="56"/>
  <c r="BM25" i="56"/>
  <c r="FM26" i="56"/>
  <c r="DE28" i="56"/>
  <c r="AK30" i="56"/>
  <c r="FQ31" i="56"/>
  <c r="CS33" i="56"/>
  <c r="AO35" i="56"/>
  <c r="FE36" i="56"/>
  <c r="DT21" i="56"/>
  <c r="BJ24" i="56"/>
  <c r="FZ25" i="56"/>
  <c r="DR27" i="56"/>
  <c r="DS27" i="56" s="1"/>
  <c r="AH29" i="56"/>
  <c r="AI29" i="56" s="1"/>
  <c r="DN30" i="56"/>
  <c r="AD32" i="56"/>
  <c r="CT33" i="56"/>
  <c r="EX34" i="56"/>
  <c r="AD36" i="56"/>
  <c r="CR23" i="56"/>
  <c r="FH24" i="56"/>
  <c r="AN26" i="56"/>
  <c r="CN27" i="56"/>
  <c r="EN28" i="56"/>
  <c r="X30" i="56"/>
  <c r="BX31" i="56"/>
  <c r="DX32" i="56"/>
  <c r="H34" i="56"/>
  <c r="BH35" i="56"/>
  <c r="FI22" i="56"/>
  <c r="CC24" i="56"/>
  <c r="EC25" i="56"/>
  <c r="M27" i="56"/>
  <c r="BM28" i="56"/>
  <c r="DM29" i="56"/>
  <c r="FQ30" i="56"/>
  <c r="AW32" i="56"/>
  <c r="CW33" i="56"/>
  <c r="FA34" i="56"/>
  <c r="AG36" i="56"/>
  <c r="CG37" i="56"/>
  <c r="DU79" i="56"/>
  <c r="AH18" i="56"/>
  <c r="EH11" i="56"/>
  <c r="DD11" i="56"/>
  <c r="AB19" i="56"/>
  <c r="DQ14" i="56"/>
  <c r="DQ22" i="56"/>
  <c r="AD15" i="56"/>
  <c r="FZ20" i="56"/>
  <c r="GA20" i="56" s="1"/>
  <c r="CF12" i="56"/>
  <c r="CR15" i="56"/>
  <c r="DP17" i="56"/>
  <c r="T20" i="56"/>
  <c r="BH22" i="56"/>
  <c r="EW12" i="56"/>
  <c r="EK14" i="56"/>
  <c r="DM16" i="56"/>
  <c r="BY18" i="56"/>
  <c r="FY19" i="56"/>
  <c r="DQ21" i="56"/>
  <c r="FY22" i="56"/>
  <c r="FT24" i="56"/>
  <c r="CV26" i="56"/>
  <c r="AR28" i="56"/>
  <c r="FH29" i="56"/>
  <c r="CZ31" i="56"/>
  <c r="AF33" i="56"/>
  <c r="EV34" i="56"/>
  <c r="DD36" i="56"/>
  <c r="AJ38" i="56"/>
  <c r="EZ39" i="56"/>
  <c r="DH23" i="56"/>
  <c r="CC25" i="56"/>
  <c r="I27" i="56"/>
  <c r="DU28" i="56"/>
  <c r="BQ30" i="56"/>
  <c r="M32" i="56"/>
  <c r="DI33" i="56"/>
  <c r="BE35" i="56"/>
  <c r="Q37" i="56"/>
  <c r="P22" i="56"/>
  <c r="CP24" i="56"/>
  <c r="CQ24" i="56" s="1"/>
  <c r="V26" i="56"/>
  <c r="EH27" i="56"/>
  <c r="AX29" i="56"/>
  <c r="ED30" i="56"/>
  <c r="BJ32" i="56"/>
  <c r="DJ33" i="56"/>
  <c r="FN34" i="56"/>
  <c r="AT36" i="56"/>
  <c r="DJ23" i="56"/>
  <c r="FX24" i="56"/>
  <c r="BD26" i="56"/>
  <c r="DD27" i="56"/>
  <c r="FH28" i="56"/>
  <c r="AN30" i="56"/>
  <c r="CN31" i="56"/>
  <c r="EN32" i="56"/>
  <c r="X34" i="56"/>
  <c r="BX35" i="56"/>
  <c r="J23" i="56"/>
  <c r="CS24" i="56"/>
  <c r="EW25" i="56"/>
  <c r="AC27" i="56"/>
  <c r="CC28" i="56"/>
  <c r="EC29" i="56"/>
  <c r="M31" i="56"/>
  <c r="BM32" i="56"/>
  <c r="DM33" i="56"/>
  <c r="FQ34" i="56"/>
  <c r="AW36" i="56"/>
  <c r="CW37" i="56"/>
  <c r="ED22" i="56"/>
  <c r="BN24" i="56"/>
  <c r="DN25" i="56"/>
  <c r="FR26" i="56"/>
  <c r="AX28" i="56"/>
  <c r="CX29" i="56"/>
  <c r="FB30" i="56"/>
  <c r="AH32" i="56"/>
  <c r="CH33" i="56"/>
  <c r="EH34" i="56"/>
  <c r="R36" i="56"/>
  <c r="BR37" i="56"/>
  <c r="BS37" i="56" s="1"/>
  <c r="AG22" i="56"/>
  <c r="AJ24" i="56"/>
  <c r="CJ25" i="56"/>
  <c r="EJ26" i="56"/>
  <c r="T28" i="56"/>
  <c r="BT29" i="56"/>
  <c r="DT30" i="56"/>
  <c r="FX31" i="56"/>
  <c r="BD33" i="56"/>
  <c r="DD34" i="56"/>
  <c r="FH35" i="56"/>
  <c r="AN37" i="56"/>
  <c r="Q23" i="56"/>
  <c r="CW24" i="56"/>
  <c r="FA25" i="56"/>
  <c r="AG27" i="56"/>
  <c r="CG28" i="56"/>
  <c r="EG29" i="56"/>
  <c r="Q31" i="56"/>
  <c r="BQ32" i="56"/>
  <c r="DQ33" i="56"/>
  <c r="FU34" i="56"/>
  <c r="BA36" i="56"/>
  <c r="AN23" i="56"/>
  <c r="DN24" i="56"/>
  <c r="FR25" i="56"/>
  <c r="AX27" i="56"/>
  <c r="CX28" i="56"/>
  <c r="FB29" i="56"/>
  <c r="FC30" i="56" s="1"/>
  <c r="AH31" i="56"/>
  <c r="CH32" i="56"/>
  <c r="EH33" i="56"/>
  <c r="R35" i="56"/>
  <c r="BR36" i="56"/>
  <c r="DR37" i="56"/>
  <c r="FV38" i="56"/>
  <c r="U23" i="56"/>
  <c r="CZ24" i="56"/>
  <c r="FD25" i="56"/>
  <c r="AJ27" i="56"/>
  <c r="CJ28" i="56"/>
  <c r="EJ29" i="56"/>
  <c r="T31" i="56"/>
  <c r="BT32" i="56"/>
  <c r="DT33" i="56"/>
  <c r="FX34" i="56"/>
  <c r="BD36" i="56"/>
  <c r="EO23" i="56"/>
  <c r="AC25" i="56"/>
  <c r="CC26" i="56"/>
  <c r="EC27" i="56"/>
  <c r="M29" i="56"/>
  <c r="BM30" i="56"/>
  <c r="DM31" i="56"/>
  <c r="FQ32" i="56"/>
  <c r="AW34" i="56"/>
  <c r="CW35" i="56"/>
  <c r="FA36" i="56"/>
  <c r="AT23" i="56"/>
  <c r="DR24" i="56"/>
  <c r="FV25" i="56"/>
  <c r="BB27" i="56"/>
  <c r="DB28" i="56"/>
  <c r="FF29" i="56"/>
  <c r="AL31" i="56"/>
  <c r="CL32" i="56"/>
  <c r="EL33" i="56"/>
  <c r="V35" i="56"/>
  <c r="BV36" i="56"/>
  <c r="DV37" i="56"/>
  <c r="EK37" i="56"/>
  <c r="DI39" i="56"/>
  <c r="FY40" i="56"/>
  <c r="BE42" i="56"/>
  <c r="DE43" i="56"/>
  <c r="FI44" i="56"/>
  <c r="AO46" i="56"/>
  <c r="CO47" i="56"/>
  <c r="EO48" i="56"/>
  <c r="Y50" i="56"/>
  <c r="BY51" i="56"/>
  <c r="BN71" i="56"/>
  <c r="AJ14" i="56"/>
  <c r="FJ13" i="56"/>
  <c r="FK13" i="56" s="1"/>
  <c r="P12" i="56"/>
  <c r="EN20" i="56"/>
  <c r="Q16" i="56"/>
  <c r="AC23" i="56"/>
  <c r="BN16" i="56"/>
  <c r="BO16" i="56" s="1"/>
  <c r="BB21" i="56"/>
  <c r="H13" i="56"/>
  <c r="DX15" i="56"/>
  <c r="AB18" i="56"/>
  <c r="CF20" i="56"/>
  <c r="CN22" i="56"/>
  <c r="Y13" i="56"/>
  <c r="Q15" i="56"/>
  <c r="FM16" i="56"/>
  <c r="DE18" i="56"/>
  <c r="AK20" i="56"/>
  <c r="FA21" i="56"/>
  <c r="CK23" i="56"/>
  <c r="AF25" i="56"/>
  <c r="EV26" i="56"/>
  <c r="BX28" i="56"/>
  <c r="AJ30" i="56"/>
  <c r="EF31" i="56"/>
  <c r="CB33" i="56"/>
  <c r="X35" i="56"/>
  <c r="EJ36" i="56"/>
  <c r="BP38" i="56"/>
  <c r="L40" i="56"/>
  <c r="L24" i="56"/>
  <c r="DI25" i="56"/>
  <c r="BE27" i="56"/>
  <c r="FE28" i="56"/>
  <c r="DM30" i="56"/>
  <c r="AS32" i="56"/>
  <c r="FI33" i="56"/>
  <c r="DA35" i="56"/>
  <c r="AW37" i="56"/>
  <c r="DX22" i="56"/>
  <c r="DV24" i="56"/>
  <c r="CH26" i="56"/>
  <c r="FR27" i="56"/>
  <c r="CD29" i="56"/>
  <c r="CE29" i="56" s="1"/>
  <c r="J31" i="56"/>
  <c r="K31" i="56" s="1"/>
  <c r="CP32" i="56"/>
  <c r="EP33" i="56"/>
  <c r="Z35" i="56"/>
  <c r="BZ36" i="56"/>
  <c r="EZ23" i="56"/>
  <c r="AJ25" i="56"/>
  <c r="CJ26" i="56"/>
  <c r="EJ27" i="56"/>
  <c r="T29" i="56"/>
  <c r="BT30" i="56"/>
  <c r="DT31" i="56"/>
  <c r="FX32" i="56"/>
  <c r="BD34" i="56"/>
  <c r="DD35" i="56"/>
  <c r="BB23" i="56"/>
  <c r="DY24" i="56"/>
  <c r="I26" i="56"/>
  <c r="BI27" i="56"/>
  <c r="DI28" i="56"/>
  <c r="FM29" i="56"/>
  <c r="AS31" i="56"/>
  <c r="CS32" i="56"/>
  <c r="EW33" i="56"/>
  <c r="AC35" i="56"/>
  <c r="CC36" i="56"/>
  <c r="EC37" i="56"/>
  <c r="N23" i="56"/>
  <c r="O24" i="56" s="1"/>
  <c r="CT24" i="56"/>
  <c r="CU25" i="56" s="1"/>
  <c r="EX25" i="56"/>
  <c r="CN20" i="56"/>
  <c r="AD11" i="56"/>
  <c r="L18" i="56"/>
  <c r="AW15" i="56"/>
  <c r="DF23" i="56"/>
  <c r="DP31" i="56"/>
  <c r="DL38" i="56"/>
  <c r="Q29" i="56"/>
  <c r="AG37" i="56"/>
  <c r="AD28" i="56"/>
  <c r="AP35" i="56"/>
  <c r="DT27" i="56"/>
  <c r="AJ33" i="56"/>
  <c r="Y26" i="56"/>
  <c r="CC32" i="56"/>
  <c r="EW37" i="56"/>
  <c r="ED25" i="56"/>
  <c r="CD28" i="56"/>
  <c r="BF30" i="56"/>
  <c r="CD32" i="56"/>
  <c r="BV34" i="56"/>
  <c r="CD36" i="56"/>
  <c r="EK21" i="56"/>
  <c r="DL24" i="56"/>
  <c r="BX26" i="56"/>
  <c r="BP28" i="56"/>
  <c r="L30" i="56"/>
  <c r="T32" i="56"/>
  <c r="EF33" i="56"/>
  <c r="CR35" i="56"/>
  <c r="CJ37" i="56"/>
  <c r="FF23" i="56"/>
  <c r="FQ25" i="56"/>
  <c r="DI27" i="56"/>
  <c r="BU29" i="56"/>
  <c r="BM31" i="56"/>
  <c r="I33" i="56"/>
  <c r="Q35" i="56"/>
  <c r="EC36" i="56"/>
  <c r="BB24" i="56"/>
  <c r="BC25" i="56" s="1"/>
  <c r="AT26" i="56"/>
  <c r="FB11" i="56"/>
  <c r="DF11" i="56"/>
  <c r="BH18" i="56"/>
  <c r="EC16" i="56"/>
  <c r="DY23" i="56"/>
  <c r="EZ31" i="56"/>
  <c r="FP39" i="56"/>
  <c r="AW29" i="56"/>
  <c r="BM37" i="56"/>
  <c r="BN29" i="56"/>
  <c r="BF35" i="56"/>
  <c r="FD27" i="56"/>
  <c r="AN34" i="56"/>
  <c r="AO26" i="56"/>
  <c r="DI32" i="56"/>
  <c r="FM37" i="56"/>
  <c r="FN25" i="56"/>
  <c r="CT28" i="56"/>
  <c r="CL30" i="56"/>
  <c r="CT32" i="56"/>
  <c r="DR34" i="56"/>
  <c r="DJ36" i="56"/>
  <c r="CS22" i="56"/>
  <c r="EB24" i="56"/>
  <c r="DT26" i="56"/>
  <c r="CF28" i="56"/>
  <c r="AB30" i="56"/>
  <c r="AJ32" i="56"/>
  <c r="EZ33" i="56"/>
  <c r="EN35" i="56"/>
  <c r="CZ37" i="56"/>
  <c r="FX23" i="56"/>
  <c r="M26" i="56"/>
  <c r="DY27" i="56"/>
  <c r="V14" i="56"/>
  <c r="R16" i="56"/>
  <c r="CN18" i="56"/>
  <c r="Y17" i="56"/>
  <c r="P25" i="56"/>
  <c r="L32" i="56"/>
  <c r="AB40" i="56"/>
  <c r="CW30" i="56"/>
  <c r="CC37" i="56"/>
  <c r="CT29" i="56"/>
  <c r="BJ36" i="56"/>
  <c r="FT27" i="56"/>
  <c r="BT34" i="56"/>
  <c r="AS27" i="56"/>
  <c r="DY32" i="56"/>
  <c r="Y38" i="56"/>
  <c r="J26" i="56"/>
  <c r="DJ28" i="56"/>
  <c r="EH30" i="56"/>
  <c r="DZ32" i="56"/>
  <c r="FB34" i="56"/>
  <c r="FC35" i="56" s="1"/>
  <c r="DZ36" i="56"/>
  <c r="EA36" i="56" s="1"/>
  <c r="EJ22" i="56"/>
  <c r="EV24" i="56"/>
  <c r="FD26" i="56"/>
  <c r="CV28" i="56"/>
  <c r="BH30" i="56"/>
  <c r="AZ32" i="56"/>
  <c r="BR14" i="56"/>
  <c r="DJ16" i="56"/>
  <c r="AJ20" i="56"/>
  <c r="AO17" i="56"/>
  <c r="AV25" i="56"/>
  <c r="BL33" i="56"/>
  <c r="BH40" i="56"/>
  <c r="EC30" i="56"/>
  <c r="CB22" i="56"/>
  <c r="DZ29" i="56"/>
  <c r="AX21" i="56"/>
  <c r="FX28" i="56"/>
  <c r="CJ34" i="56"/>
  <c r="BY27" i="56"/>
  <c r="EC33" i="56"/>
  <c r="CR22" i="56"/>
  <c r="AP26" i="56"/>
  <c r="EP28" i="56"/>
  <c r="EQ28" i="56" s="1"/>
  <c r="FR30" i="56"/>
  <c r="EP32" i="56"/>
  <c r="FR34" i="56"/>
  <c r="EP36" i="56"/>
  <c r="EQ36" i="56" s="1"/>
  <c r="FL22" i="56"/>
  <c r="FL24" i="56"/>
  <c r="FT26" i="56"/>
  <c r="DL28" i="56"/>
  <c r="DD30" i="56"/>
  <c r="BP32" i="56"/>
  <c r="L34" i="56"/>
  <c r="T36" i="56"/>
  <c r="EF37" i="56"/>
  <c r="FT11" i="56"/>
  <c r="EP16" i="56"/>
  <c r="DL20" i="56"/>
  <c r="CO18" i="56"/>
  <c r="BL25" i="56"/>
  <c r="CR33" i="56"/>
  <c r="EW23" i="56"/>
  <c r="EW30" i="56"/>
  <c r="H23" i="56"/>
  <c r="EX30" i="56"/>
  <c r="DU21" i="56"/>
  <c r="AJ29" i="56"/>
  <c r="CN35" i="56"/>
  <c r="CO27" i="56"/>
  <c r="FM33" i="56"/>
  <c r="FJ22" i="56"/>
  <c r="FB26" i="56"/>
  <c r="FJ28" i="56"/>
  <c r="N31" i="56"/>
  <c r="FJ32" i="56"/>
  <c r="N35" i="56"/>
  <c r="FZ36" i="56"/>
  <c r="P23" i="56"/>
  <c r="X25" i="56"/>
  <c r="P27" i="56"/>
  <c r="EB28" i="56"/>
  <c r="EJ30" i="56"/>
  <c r="CF32" i="56"/>
  <c r="AR34" i="56"/>
  <c r="AJ36" i="56"/>
  <c r="EZ37" i="56"/>
  <c r="DM24" i="56"/>
  <c r="BI26" i="56"/>
  <c r="U28" i="56"/>
  <c r="M30" i="56"/>
  <c r="DY31" i="56"/>
  <c r="EG33" i="56"/>
  <c r="CC35" i="56"/>
  <c r="DD22" i="56"/>
  <c r="FN24" i="56"/>
  <c r="DF26" i="56"/>
  <c r="DN28" i="56"/>
  <c r="BJ30" i="56"/>
  <c r="BK31" i="56" s="1"/>
  <c r="V32" i="56"/>
  <c r="N34" i="56"/>
  <c r="DZ35" i="56"/>
  <c r="EA35" i="56" s="1"/>
  <c r="EH37" i="56"/>
  <c r="CD39" i="56"/>
  <c r="AN24" i="56"/>
  <c r="AF26" i="56"/>
  <c r="EV27" i="56"/>
  <c r="FD29" i="56"/>
  <c r="CV31" i="56"/>
  <c r="BH33" i="56"/>
  <c r="AZ35" i="56"/>
  <c r="FU22" i="56"/>
  <c r="AS25" i="56"/>
  <c r="FI26" i="56"/>
  <c r="DQ28" i="56"/>
  <c r="DI30" i="56"/>
  <c r="BE32" i="56"/>
  <c r="BM34" i="56"/>
  <c r="I36" i="56"/>
  <c r="DN22" i="56"/>
  <c r="FR24" i="56"/>
  <c r="DJ26" i="56"/>
  <c r="DR28" i="56"/>
  <c r="BN30" i="56"/>
  <c r="Z32" i="56"/>
  <c r="R34" i="56"/>
  <c r="ED35" i="56"/>
  <c r="EL37" i="56"/>
  <c r="DI38" i="56"/>
  <c r="DI40" i="56"/>
  <c r="BU42" i="56"/>
  <c r="FU43" i="56"/>
  <c r="CG45" i="56"/>
  <c r="FA46" i="56"/>
  <c r="AW48" i="56"/>
  <c r="DM49" i="56"/>
  <c r="M51" i="56"/>
  <c r="CF13" i="56"/>
  <c r="AL21" i="56"/>
  <c r="EV20" i="56"/>
  <c r="DU18" i="56"/>
  <c r="DL26" i="56"/>
  <c r="DH33" i="56"/>
  <c r="AC24" i="56"/>
  <c r="AC32" i="56"/>
  <c r="AD23" i="56"/>
  <c r="Z31" i="56"/>
  <c r="EC23" i="56"/>
  <c r="AZ29" i="56"/>
  <c r="DT35" i="56"/>
  <c r="CS28" i="56"/>
  <c r="I34" i="56"/>
  <c r="AJ23" i="56"/>
  <c r="N27" i="56"/>
  <c r="FZ28" i="56"/>
  <c r="AD31" i="56"/>
  <c r="V33" i="56"/>
  <c r="AD35" i="56"/>
  <c r="BB37" i="56"/>
  <c r="BC37" i="56" s="1"/>
  <c r="BE23" i="56"/>
  <c r="BT25" i="56"/>
  <c r="AF27" i="56"/>
  <c r="EV28" i="56"/>
  <c r="FD30" i="56"/>
  <c r="CV32" i="56"/>
  <c r="CN34" i="56"/>
  <c r="AZ36" i="56"/>
  <c r="CD21" i="56"/>
  <c r="EC24" i="56"/>
  <c r="BY26" i="56"/>
  <c r="BQ28" i="56"/>
  <c r="AC30" i="56"/>
  <c r="EO31" i="56"/>
  <c r="FA33" i="56"/>
  <c r="CS35" i="56"/>
  <c r="T23" i="56"/>
  <c r="J25" i="56"/>
  <c r="DV26" i="56"/>
  <c r="ED28" i="56"/>
  <c r="BZ30" i="56"/>
  <c r="BR32" i="56"/>
  <c r="AD34" i="56"/>
  <c r="EP35" i="56"/>
  <c r="FB37" i="56"/>
  <c r="CT39" i="56"/>
  <c r="CJ24" i="56"/>
  <c r="AV26" i="56"/>
  <c r="FL27" i="56"/>
  <c r="FT29" i="56"/>
  <c r="DL31" i="56"/>
  <c r="DD33" i="56"/>
  <c r="BP35" i="56"/>
  <c r="V23" i="56"/>
  <c r="BI25" i="56"/>
  <c r="FY26" i="56"/>
  <c r="FQ28" i="56"/>
  <c r="DY30" i="56"/>
  <c r="BU32" i="56"/>
  <c r="CC34" i="56"/>
  <c r="Y36" i="56"/>
  <c r="X23" i="56"/>
  <c r="N25" i="56"/>
  <c r="DZ26" i="56"/>
  <c r="EH28" i="56"/>
  <c r="CD30" i="56"/>
  <c r="BV32" i="56"/>
  <c r="AH34" i="56"/>
  <c r="EX35" i="56"/>
  <c r="FF37" i="56"/>
  <c r="EC38" i="56"/>
  <c r="DY40" i="56"/>
  <c r="CK42" i="56"/>
  <c r="Q44" i="56"/>
  <c r="CW45" i="56"/>
  <c r="FQ46" i="56"/>
  <c r="BM48" i="56"/>
  <c r="EC49" i="56"/>
  <c r="AC51" i="56"/>
  <c r="CS52" i="56"/>
  <c r="EW53" i="56"/>
  <c r="CR38" i="56"/>
  <c r="DL13" i="56"/>
  <c r="DN21" i="56"/>
  <c r="BX22" i="56"/>
  <c r="EK18" i="56"/>
  <c r="FL26" i="56"/>
  <c r="FL34" i="56"/>
  <c r="AS24" i="56"/>
  <c r="BI32" i="56"/>
  <c r="DF24" i="56"/>
  <c r="AP31" i="56"/>
  <c r="FQ23" i="56"/>
  <c r="BD30" i="56"/>
  <c r="EJ35" i="56"/>
  <c r="DY28" i="56"/>
  <c r="M35" i="56"/>
  <c r="BD23" i="56"/>
  <c r="AD27" i="56"/>
  <c r="AL29" i="56"/>
  <c r="AT31" i="56"/>
  <c r="BR33" i="56"/>
  <c r="BJ35" i="56"/>
  <c r="BK35" i="56" s="1"/>
  <c r="CH37" i="56"/>
  <c r="CI37" i="56" s="1"/>
  <c r="CB23" i="56"/>
  <c r="CZ25" i="56"/>
  <c r="AV27" i="56"/>
  <c r="H29" i="56"/>
  <c r="FT30" i="56"/>
  <c r="DL32" i="56"/>
  <c r="DT34" i="56"/>
  <c r="BP36" i="56"/>
  <c r="AL22" i="56"/>
  <c r="AM22" i="56" s="1"/>
  <c r="EW24" i="56"/>
  <c r="CO26" i="56"/>
  <c r="CW28" i="56"/>
  <c r="AS30" i="56"/>
  <c r="FY31" i="56"/>
  <c r="FQ33" i="56"/>
  <c r="DI35" i="56"/>
  <c r="BJ23" i="56"/>
  <c r="Z25" i="56"/>
  <c r="FF26" i="56"/>
  <c r="EX28" i="56"/>
  <c r="CP30" i="56"/>
  <c r="CX32" i="56"/>
  <c r="AT34" i="56"/>
  <c r="FZ35" i="56"/>
  <c r="FR37" i="56"/>
  <c r="DJ39" i="56"/>
  <c r="DP24" i="56"/>
  <c r="BL26" i="56"/>
  <c r="X28" i="56"/>
  <c r="P30" i="56"/>
  <c r="EB31" i="56"/>
  <c r="EJ33" i="56"/>
  <c r="CF35" i="56"/>
  <c r="BM23" i="56"/>
  <c r="BY25" i="56"/>
  <c r="U27" i="56"/>
  <c r="AC29" i="56"/>
  <c r="EO30" i="56"/>
  <c r="DA32" i="56"/>
  <c r="CS34" i="56"/>
  <c r="AO36" i="56"/>
  <c r="BP23" i="56"/>
  <c r="AD25" i="56"/>
  <c r="FJ26" i="56"/>
  <c r="FB28" i="56"/>
  <c r="CT30" i="56"/>
  <c r="DB32" i="56"/>
  <c r="AX34" i="56"/>
  <c r="J36" i="56"/>
  <c r="FV37" i="56"/>
  <c r="EZ38" i="56"/>
  <c r="FI40" i="56"/>
  <c r="DA42" i="56"/>
  <c r="AG44" i="56"/>
  <c r="DM45" i="56"/>
  <c r="M47" i="56"/>
  <c r="CC48" i="56"/>
  <c r="EW49" i="56"/>
  <c r="AS51" i="56"/>
  <c r="DI52" i="56"/>
  <c r="FM53" i="56"/>
  <c r="CR20" i="56"/>
  <c r="J22" i="56"/>
  <c r="Q11" i="56"/>
  <c r="U20" i="56"/>
  <c r="H27" i="56"/>
  <c r="BD35" i="56"/>
  <c r="CS25" i="56"/>
  <c r="CO32" i="56"/>
  <c r="EL24" i="56"/>
  <c r="EM25" i="56" s="1"/>
  <c r="BZ32" i="56"/>
  <c r="N24" i="56"/>
  <c r="CJ30" i="56"/>
  <c r="AG23" i="56"/>
  <c r="EO28" i="56"/>
  <c r="AS35" i="56"/>
  <c r="CT23" i="56"/>
  <c r="AT27" i="56"/>
  <c r="CH29" i="56"/>
  <c r="BZ31" i="56"/>
  <c r="CA32" i="56" s="1"/>
  <c r="CX33" i="56"/>
  <c r="BZ35" i="56"/>
  <c r="CX37" i="56"/>
  <c r="CY37" i="56" s="1"/>
  <c r="CV23" i="56"/>
  <c r="DP25" i="56"/>
  <c r="BL27" i="56"/>
  <c r="BD29" i="56"/>
  <c r="P31" i="56"/>
  <c r="EB32" i="56"/>
  <c r="EJ34" i="56"/>
  <c r="CF36" i="56"/>
  <c r="FN22" i="56"/>
  <c r="FM24" i="56"/>
  <c r="DE26" i="56"/>
  <c r="DM28" i="56"/>
  <c r="BI30" i="56"/>
  <c r="BA32" i="56"/>
  <c r="M34" i="56"/>
  <c r="DY35" i="56"/>
  <c r="CF23" i="56"/>
  <c r="AP25" i="56"/>
  <c r="AH27" i="56"/>
  <c r="FN28" i="56"/>
  <c r="DF30" i="56"/>
  <c r="DN32" i="56"/>
  <c r="BJ34" i="56"/>
  <c r="BB36" i="56"/>
  <c r="N38" i="56"/>
  <c r="FH20" i="56"/>
  <c r="FL12" i="56"/>
  <c r="AW11" i="56"/>
  <c r="BQ20" i="56"/>
  <c r="BH28" i="56"/>
  <c r="BT35" i="56"/>
  <c r="DY25" i="56"/>
  <c r="EO33" i="56"/>
  <c r="FV24" i="56"/>
  <c r="DF32" i="56"/>
  <c r="T25" i="56"/>
  <c r="CZ30" i="56"/>
  <c r="BV23" i="56"/>
  <c r="EW29" i="56"/>
  <c r="BI35" i="56"/>
  <c r="AX24" i="56"/>
  <c r="BJ27" i="56"/>
  <c r="BK28" i="56" s="1"/>
  <c r="DN29" i="56"/>
  <c r="DO29" i="56" s="1"/>
  <c r="CP31" i="56"/>
  <c r="DN33" i="56"/>
  <c r="CP35" i="56"/>
  <c r="DN37" i="56"/>
  <c r="EG23" i="56"/>
  <c r="EF25" i="56"/>
  <c r="CB27" i="56"/>
  <c r="CJ29" i="56"/>
  <c r="AF31" i="56"/>
  <c r="FL32" i="56"/>
  <c r="FD34" i="56"/>
  <c r="CV36" i="56"/>
  <c r="AL23" i="56"/>
  <c r="AM23" i="56" s="1"/>
  <c r="I25" i="56"/>
  <c r="EK26" i="56"/>
  <c r="EC28" i="56"/>
  <c r="BY30" i="56"/>
  <c r="CG32" i="56"/>
  <c r="AC34" i="56"/>
  <c r="FI35" i="56"/>
  <c r="CX23" i="56"/>
  <c r="BF25" i="56"/>
  <c r="BN27" i="56"/>
  <c r="J29" i="56"/>
  <c r="K29" i="56" s="1"/>
  <c r="J73" i="56"/>
  <c r="BD22" i="56"/>
  <c r="AN13" i="56"/>
  <c r="I13" i="56"/>
  <c r="CG20" i="56"/>
  <c r="DD28" i="56"/>
  <c r="DT36" i="56"/>
  <c r="EO25" i="56"/>
  <c r="FY33" i="56"/>
  <c r="BB26" i="56"/>
  <c r="DV32" i="56"/>
  <c r="AZ25" i="56"/>
  <c r="DD31" i="56"/>
  <c r="CS23" i="56"/>
  <c r="I30" i="56"/>
  <c r="BM36" i="56"/>
  <c r="CD24" i="56"/>
  <c r="CE25" i="56" s="1"/>
  <c r="CP27" i="56"/>
  <c r="ED29" i="56"/>
  <c r="DF31" i="56"/>
  <c r="ED33" i="56"/>
  <c r="DV35" i="56"/>
  <c r="ED37" i="56"/>
  <c r="T24" i="56"/>
  <c r="EZ25" i="56"/>
  <c r="CR27" i="56"/>
  <c r="CZ29" i="56"/>
  <c r="AV31" i="56"/>
  <c r="AN33" i="56"/>
  <c r="FT34" i="56"/>
  <c r="DL36" i="56"/>
  <c r="BF23" i="56"/>
  <c r="BG23" i="56" s="1"/>
  <c r="Y25" i="56"/>
  <c r="Q27" i="56"/>
  <c r="EW28" i="56"/>
  <c r="CO30" i="56"/>
  <c r="J71" i="56"/>
  <c r="AW16" i="56"/>
  <c r="DH15" i="56"/>
  <c r="BU13" i="56"/>
  <c r="FQ21" i="56"/>
  <c r="T30" i="56"/>
  <c r="FT36" i="56"/>
  <c r="BU27" i="56"/>
  <c r="BU35" i="56"/>
  <c r="DN26" i="56"/>
  <c r="FJ33" i="56"/>
  <c r="BT26" i="56"/>
  <c r="FD31" i="56"/>
  <c r="EO24" i="56"/>
  <c r="AC31" i="56"/>
  <c r="DI36" i="56"/>
  <c r="DZ24" i="56"/>
  <c r="FF27" i="56"/>
  <c r="FN29" i="56"/>
  <c r="R32" i="56"/>
  <c r="J34" i="56"/>
  <c r="AH36" i="56"/>
  <c r="J38" i="56"/>
  <c r="K38" i="56" s="1"/>
  <c r="BP24" i="56"/>
  <c r="L26" i="56"/>
  <c r="FX27" i="56"/>
  <c r="EF29" i="56"/>
  <c r="CB31" i="56"/>
  <c r="CJ33" i="56"/>
  <c r="AF35" i="56"/>
  <c r="X37" i="56"/>
  <c r="CW23" i="56"/>
  <c r="BE25" i="56"/>
  <c r="BM27" i="56"/>
  <c r="I29" i="56"/>
  <c r="FU30" i="56"/>
  <c r="EC32" i="56"/>
  <c r="BY34" i="56"/>
  <c r="CG36" i="56"/>
  <c r="FH23" i="56"/>
  <c r="FB25" i="56"/>
  <c r="DJ27" i="56"/>
  <c r="BF29" i="56"/>
  <c r="BN31" i="56"/>
  <c r="J33" i="56"/>
  <c r="FV34" i="56"/>
  <c r="ED36" i="56"/>
  <c r="BZ38" i="56"/>
  <c r="BL23" i="56"/>
  <c r="AB25" i="56"/>
  <c r="T27" i="56"/>
  <c r="EZ28" i="56"/>
  <c r="CR30" i="56"/>
  <c r="CZ32" i="56"/>
  <c r="AV34" i="56"/>
  <c r="AN36" i="56"/>
  <c r="AO24" i="56"/>
  <c r="FE25" i="56"/>
  <c r="FM27" i="56"/>
  <c r="DE29" i="56"/>
  <c r="CW31" i="56"/>
  <c r="BI33" i="56"/>
  <c r="FY34" i="56"/>
  <c r="M37" i="56"/>
  <c r="FL23" i="56"/>
  <c r="FF25" i="56"/>
  <c r="FG26" i="56" s="1"/>
  <c r="DN27" i="56"/>
  <c r="BJ29" i="56"/>
  <c r="BR31" i="56"/>
  <c r="N33" i="56"/>
  <c r="FZ34" i="56"/>
  <c r="EH36" i="56"/>
  <c r="CD38" i="56"/>
  <c r="EW39" i="56"/>
  <c r="CG41" i="56"/>
  <c r="M43" i="56"/>
  <c r="DI44" i="56"/>
  <c r="Y46" i="56"/>
  <c r="DE47" i="56"/>
  <c r="FY48" i="56"/>
  <c r="BU50" i="56"/>
  <c r="EK51" i="56"/>
  <c r="U53" i="56"/>
  <c r="EF36" i="56"/>
  <c r="AL39" i="56"/>
  <c r="FQ22" i="56"/>
  <c r="AZ38" i="56"/>
  <c r="BP25" i="56"/>
  <c r="DM37" i="56"/>
  <c r="Z34" i="56"/>
  <c r="AA35" i="56" s="1"/>
  <c r="DX27" i="56"/>
  <c r="AV35" i="56"/>
  <c r="EG25" i="56"/>
  <c r="DU30" i="56"/>
  <c r="BI34" i="56"/>
  <c r="EL23" i="56"/>
  <c r="CT27" i="56"/>
  <c r="AT30" i="56"/>
  <c r="AP33" i="56"/>
  <c r="CH36" i="56"/>
  <c r="R39" i="56"/>
  <c r="EF24" i="56"/>
  <c r="AZ27" i="56"/>
  <c r="BX29" i="56"/>
  <c r="BD32" i="56"/>
  <c r="DH34" i="56"/>
  <c r="DV23" i="56"/>
  <c r="DW23" i="56" s="1"/>
  <c r="Q26" i="56"/>
  <c r="BU28" i="56"/>
  <c r="U31" i="56"/>
  <c r="DE33" i="56"/>
  <c r="BE36" i="56"/>
  <c r="I24" i="56"/>
  <c r="CD26" i="56"/>
  <c r="AD29" i="56"/>
  <c r="DN31" i="56"/>
  <c r="BN34" i="56"/>
  <c r="FB36" i="56"/>
  <c r="FC36" i="56" s="1"/>
  <c r="BR38" i="56"/>
  <c r="BA41" i="56"/>
  <c r="CO43" i="56"/>
  <c r="EC45" i="56"/>
  <c r="DU47" i="56"/>
  <c r="CG49" i="56"/>
  <c r="BT13" i="56"/>
  <c r="CV38" i="56"/>
  <c r="CZ26" i="56"/>
  <c r="DJ24" i="56"/>
  <c r="AP34" i="56"/>
  <c r="AJ28" i="56"/>
  <c r="BL35" i="56"/>
  <c r="AC26" i="56"/>
  <c r="AG31" i="56"/>
  <c r="DE34" i="56"/>
  <c r="FY23" i="56"/>
  <c r="DZ27" i="56"/>
  <c r="EL30" i="56"/>
  <c r="BV33" i="56"/>
  <c r="CX36" i="56"/>
  <c r="AH39" i="56"/>
  <c r="EZ24" i="56"/>
  <c r="BP27" i="56"/>
  <c r="DT29" i="56"/>
  <c r="CJ32" i="56"/>
  <c r="FH34" i="56"/>
  <c r="FJ23" i="56"/>
  <c r="FK23" i="56" s="1"/>
  <c r="BM26" i="56"/>
  <c r="CK28" i="56"/>
  <c r="BA31" i="56"/>
  <c r="DU33" i="56"/>
  <c r="CK36" i="56"/>
  <c r="Z24" i="56"/>
  <c r="CT26" i="56"/>
  <c r="AT29" i="56"/>
  <c r="ED31" i="56"/>
  <c r="CD34" i="56"/>
  <c r="FR36" i="56"/>
  <c r="CO38" i="56"/>
  <c r="BQ41" i="56"/>
  <c r="DU43" i="56"/>
  <c r="EW45" i="56"/>
  <c r="FH15" i="56"/>
  <c r="Y27" i="56"/>
  <c r="DP26" i="56"/>
  <c r="FJ24" i="56"/>
  <c r="FV35" i="56"/>
  <c r="AZ28" i="56"/>
  <c r="FX35" i="56"/>
  <c r="AS26" i="56"/>
  <c r="AW31" i="56"/>
  <c r="FE34" i="56"/>
  <c r="V24" i="56"/>
  <c r="EP27" i="56"/>
  <c r="R31" i="56"/>
  <c r="DR33" i="56"/>
  <c r="DN36" i="56"/>
  <c r="AX39" i="56"/>
  <c r="AY40" i="56" s="1"/>
  <c r="FP24" i="56"/>
  <c r="CF27" i="56"/>
  <c r="AF30" i="56"/>
  <c r="DP32" i="56"/>
  <c r="T35" i="56"/>
  <c r="H24" i="56"/>
  <c r="CS26" i="56"/>
  <c r="AS29" i="56"/>
  <c r="EC31" i="56"/>
  <c r="FE33" i="56"/>
  <c r="EG36" i="56"/>
  <c r="BF24" i="56"/>
  <c r="AL27" i="56"/>
  <c r="CP29" i="56"/>
  <c r="CQ29" i="56" s="1"/>
  <c r="EX31" i="56"/>
  <c r="CT34" i="56"/>
  <c r="N37" i="56"/>
  <c r="FR38" i="56"/>
  <c r="CW41" i="56"/>
  <c r="EK43" i="56"/>
  <c r="FX15" i="56"/>
  <c r="CK27" i="56"/>
  <c r="EJ31" i="56"/>
  <c r="CX25" i="56"/>
  <c r="AX36" i="56"/>
  <c r="DP29" i="56"/>
  <c r="EV36" i="56"/>
  <c r="AW27" i="56"/>
  <c r="CC31" i="56"/>
  <c r="AG35" i="56"/>
  <c r="CX24" i="56"/>
  <c r="FJ27" i="56"/>
  <c r="AX31" i="56"/>
  <c r="FB33" i="56"/>
  <c r="EX36" i="56"/>
  <c r="BN39" i="56"/>
  <c r="L25" i="56"/>
  <c r="CV27" i="56"/>
  <c r="AV30" i="56"/>
  <c r="EF32" i="56"/>
  <c r="AJ35" i="56"/>
  <c r="Y24" i="56"/>
  <c r="DI26" i="56"/>
  <c r="BI29" i="56"/>
  <c r="EW31" i="56"/>
  <c r="AG34" i="56"/>
  <c r="FQ36" i="56"/>
  <c r="DB24" i="56"/>
  <c r="BR27" i="56"/>
  <c r="EL29" i="56"/>
  <c r="FN31" i="56"/>
  <c r="DZ34" i="56"/>
  <c r="AD37" i="56"/>
  <c r="AE37" i="56" s="1"/>
  <c r="AK39" i="56"/>
  <c r="DM41" i="56"/>
  <c r="FE43" i="56"/>
  <c r="I46" i="56"/>
  <c r="FU47" i="56"/>
  <c r="I50" i="56"/>
  <c r="FU51" i="56"/>
  <c r="CW53" i="56"/>
  <c r="DJ38" i="56"/>
  <c r="AW40" i="56"/>
  <c r="CX41" i="56"/>
  <c r="FB42" i="56"/>
  <c r="AH44" i="56"/>
  <c r="CH45" i="56"/>
  <c r="EH46" i="56"/>
  <c r="R48" i="56"/>
  <c r="BR49" i="56"/>
  <c r="BS49" i="56" s="1"/>
  <c r="DR50" i="56"/>
  <c r="FV51" i="56"/>
  <c r="BB53" i="56"/>
  <c r="BX38" i="56"/>
  <c r="FR39" i="56"/>
  <c r="BD41" i="56"/>
  <c r="DD42" i="56"/>
  <c r="FH43" i="56"/>
  <c r="AN45" i="56"/>
  <c r="CN46" i="56"/>
  <c r="EN47" i="56"/>
  <c r="X49" i="56"/>
  <c r="BX50" i="56"/>
  <c r="DX51" i="56"/>
  <c r="H53" i="56"/>
  <c r="M38" i="56"/>
  <c r="EG39" i="56"/>
  <c r="Y41" i="56"/>
  <c r="BY42" i="56"/>
  <c r="DY43" i="56"/>
  <c r="I45" i="56"/>
  <c r="BI46" i="56"/>
  <c r="DI47" i="56"/>
  <c r="FM48" i="56"/>
  <c r="AS50" i="56"/>
  <c r="CS51" i="56"/>
  <c r="EW52" i="56"/>
  <c r="DL37" i="56"/>
  <c r="CW39" i="56"/>
  <c r="FN40" i="56"/>
  <c r="AT42" i="56"/>
  <c r="CT43" i="56"/>
  <c r="EX44" i="56"/>
  <c r="AD46" i="56"/>
  <c r="CD47" i="56"/>
  <c r="AO13" i="56"/>
  <c r="EK28" i="56"/>
  <c r="FH32" i="56"/>
  <c r="DV27" i="56"/>
  <c r="BN36" i="56"/>
  <c r="EZ29" i="56"/>
  <c r="BD37" i="56"/>
  <c r="CC27" i="56"/>
  <c r="CS31" i="56"/>
  <c r="AW35" i="56"/>
  <c r="ED24" i="56"/>
  <c r="FZ27" i="56"/>
  <c r="CD31" i="56"/>
  <c r="FR33" i="56"/>
  <c r="FN36" i="56"/>
  <c r="CO21" i="56"/>
  <c r="AR25" i="56"/>
  <c r="DL27" i="56"/>
  <c r="BL30" i="56"/>
  <c r="EZ32" i="56"/>
  <c r="CV35" i="56"/>
  <c r="BE24" i="56"/>
  <c r="DY26" i="56"/>
  <c r="BY29" i="56"/>
  <c r="FM31" i="56"/>
  <c r="DI34" i="56"/>
  <c r="AC37" i="56"/>
  <c r="EH24" i="56"/>
  <c r="CH27" i="56"/>
  <c r="FV29" i="56"/>
  <c r="DR32" i="56"/>
  <c r="AL35" i="56"/>
  <c r="BJ37" i="56"/>
  <c r="CP39" i="56"/>
  <c r="EC41" i="56"/>
  <c r="AW44" i="56"/>
  <c r="BE46" i="56"/>
  <c r="Q48" i="56"/>
  <c r="AO50" i="56"/>
  <c r="Q52" i="56"/>
  <c r="DM53" i="56"/>
  <c r="ED38" i="56"/>
  <c r="BN40" i="56"/>
  <c r="DN41" i="56"/>
  <c r="FR42" i="56"/>
  <c r="AX44" i="56"/>
  <c r="CX45" i="56"/>
  <c r="FB46" i="56"/>
  <c r="AH48" i="56"/>
  <c r="AI49" i="56" s="1"/>
  <c r="CH49" i="56"/>
  <c r="CI49" i="56" s="1"/>
  <c r="EH50" i="56"/>
  <c r="EI50" i="56" s="1"/>
  <c r="R52" i="56"/>
  <c r="BR53" i="56"/>
  <c r="CS38" i="56"/>
  <c r="P40" i="56"/>
  <c r="BT41" i="56"/>
  <c r="DT42" i="56"/>
  <c r="FX43" i="56"/>
  <c r="BD45" i="56"/>
  <c r="DD46" i="56"/>
  <c r="FH47" i="56"/>
  <c r="AN49" i="56"/>
  <c r="CN50" i="56"/>
  <c r="EN51" i="56"/>
  <c r="X53" i="56"/>
  <c r="AS38" i="56"/>
  <c r="FB39" i="56"/>
  <c r="AO41" i="56"/>
  <c r="CO42" i="56"/>
  <c r="EO43" i="56"/>
  <c r="Y45" i="56"/>
  <c r="BY46" i="56"/>
  <c r="DY47" i="56"/>
  <c r="I49" i="56"/>
  <c r="BI50" i="56"/>
  <c r="DI51" i="56"/>
  <c r="FM52" i="56"/>
  <c r="FD37" i="56"/>
  <c r="DQ39" i="56"/>
  <c r="J41" i="56"/>
  <c r="BJ42" i="56"/>
  <c r="DJ43" i="56"/>
  <c r="FN44" i="56"/>
  <c r="AT46" i="56"/>
  <c r="CT47" i="56"/>
  <c r="EX48" i="56"/>
  <c r="AD50" i="56"/>
  <c r="FE14" i="56"/>
  <c r="U34" i="56"/>
  <c r="T33" i="56"/>
  <c r="AH28" i="56"/>
  <c r="AI28" i="56" s="1"/>
  <c r="FN37" i="56"/>
  <c r="FP29" i="56"/>
  <c r="BT37" i="56"/>
  <c r="CS27" i="56"/>
  <c r="DI31" i="56"/>
  <c r="BM35" i="56"/>
  <c r="EX24" i="56"/>
  <c r="AL28" i="56"/>
  <c r="CT31" i="56"/>
  <c r="BZ34" i="56"/>
  <c r="J37" i="56"/>
  <c r="K37" i="56" s="1"/>
  <c r="AW22" i="56"/>
  <c r="BH25" i="56"/>
  <c r="EB27" i="56"/>
  <c r="CB30" i="56"/>
  <c r="FP32" i="56"/>
  <c r="DL35" i="56"/>
  <c r="BU24" i="56"/>
  <c r="EO26" i="56"/>
  <c r="CO29" i="56"/>
  <c r="I32" i="56"/>
  <c r="DY34" i="56"/>
  <c r="AS37" i="56"/>
  <c r="FB24" i="56"/>
  <c r="CX27" i="56"/>
  <c r="CY27" i="56" s="1"/>
  <c r="R30" i="56"/>
  <c r="EH32" i="56"/>
  <c r="BB35" i="56"/>
  <c r="DF37" i="56"/>
  <c r="DG37" i="56" s="1"/>
  <c r="EB39" i="56"/>
  <c r="FM41" i="56"/>
  <c r="BM44" i="56"/>
  <c r="BU46" i="56"/>
  <c r="AG48" i="56"/>
  <c r="BE50" i="56"/>
  <c r="AG52" i="56"/>
  <c r="EC53" i="56"/>
  <c r="AG15" i="56"/>
  <c r="EG35" i="56"/>
  <c r="DI24" i="56"/>
  <c r="BN28" i="56"/>
  <c r="BO28" i="56" s="1"/>
  <c r="Z38" i="56"/>
  <c r="BL31" i="56"/>
  <c r="DP37" i="56"/>
  <c r="EO27" i="56"/>
  <c r="CW32" i="56"/>
  <c r="AK36" i="56"/>
  <c r="BV25" i="56"/>
  <c r="CH28" i="56"/>
  <c r="DJ31" i="56"/>
  <c r="CP34" i="56"/>
  <c r="Z37" i="56"/>
  <c r="FT22" i="56"/>
  <c r="CN25" i="56"/>
  <c r="BT28" i="56"/>
  <c r="DX30" i="56"/>
  <c r="L33" i="56"/>
  <c r="EB35" i="56"/>
  <c r="CK24" i="56"/>
  <c r="AK27" i="56"/>
  <c r="DU29" i="56"/>
  <c r="Y32" i="56"/>
  <c r="EO34" i="56"/>
  <c r="BI37" i="56"/>
  <c r="AT25" i="56"/>
  <c r="ED27" i="56"/>
  <c r="AH30" i="56"/>
  <c r="FB32" i="56"/>
  <c r="BR35" i="56"/>
  <c r="R38" i="56"/>
  <c r="FN39" i="56"/>
  <c r="FO39" i="56" s="1"/>
  <c r="I42" i="56"/>
  <c r="CC44" i="56"/>
  <c r="CK46" i="56"/>
  <c r="CS48" i="56"/>
  <c r="CK50" i="56"/>
  <c r="AW52" i="56"/>
  <c r="I54" i="56"/>
  <c r="FT38" i="56"/>
  <c r="CT40" i="56"/>
  <c r="EX41" i="56"/>
  <c r="AD43" i="56"/>
  <c r="CD44" i="56"/>
  <c r="ED45" i="56"/>
  <c r="EE46" i="56" s="1"/>
  <c r="N47" i="56"/>
  <c r="O47" i="56" s="1"/>
  <c r="BN48" i="56"/>
  <c r="BO48" i="56" s="1"/>
  <c r="DN49" i="56"/>
  <c r="FR50" i="56"/>
  <c r="AX52" i="56"/>
  <c r="CX53" i="56"/>
  <c r="EF38" i="56"/>
  <c r="AX40" i="56"/>
  <c r="CZ41" i="56"/>
  <c r="FD42" i="56"/>
  <c r="AJ44" i="56"/>
  <c r="CJ45" i="56"/>
  <c r="EJ46" i="56"/>
  <c r="T48" i="56"/>
  <c r="BT49" i="56"/>
  <c r="DT50" i="56"/>
  <c r="FX51" i="56"/>
  <c r="BD53" i="56"/>
  <c r="CT38" i="56"/>
  <c r="Q40" i="56"/>
  <c r="BU41" i="56"/>
  <c r="DU42" i="56"/>
  <c r="FY43" i="56"/>
  <c r="BE45" i="56"/>
  <c r="DE46" i="56"/>
  <c r="FI47" i="56"/>
  <c r="AO49" i="56"/>
  <c r="CO50" i="56"/>
  <c r="EG21" i="56"/>
  <c r="FA35" i="56"/>
  <c r="FI24" i="56"/>
  <c r="EX29" i="56"/>
  <c r="BF38" i="56"/>
  <c r="DH31" i="56"/>
  <c r="CC23" i="56"/>
  <c r="FI27" i="56"/>
  <c r="DM32" i="56"/>
  <c r="BQ36" i="56"/>
  <c r="DB25" i="56"/>
  <c r="DC25" i="56" s="1"/>
  <c r="Z29" i="56"/>
  <c r="AA30" i="56" s="1"/>
  <c r="DZ31" i="56"/>
  <c r="EA32" i="56" s="1"/>
  <c r="DV34" i="56"/>
  <c r="BF37" i="56"/>
  <c r="AO23" i="56"/>
  <c r="EJ25" i="56"/>
  <c r="CZ28" i="56"/>
  <c r="FX30" i="56"/>
  <c r="AB33" i="56"/>
  <c r="FL35" i="56"/>
  <c r="DA24" i="56"/>
  <c r="BQ27" i="56"/>
  <c r="EK29" i="56"/>
  <c r="AO32" i="56"/>
  <c r="FI34" i="56"/>
  <c r="BY37" i="56"/>
  <c r="BJ25" i="56"/>
  <c r="EX27" i="56"/>
  <c r="AX30" i="56"/>
  <c r="FR32" i="56"/>
  <c r="CH35" i="56"/>
  <c r="CI36" i="56" s="1"/>
  <c r="AH38" i="56"/>
  <c r="M40" i="56"/>
  <c r="AO42" i="56"/>
  <c r="CS44" i="56"/>
  <c r="DA46" i="56"/>
  <c r="DI48" i="56"/>
  <c r="DA50" i="56"/>
  <c r="BM52" i="56"/>
  <c r="Y54" i="56"/>
  <c r="T39" i="56"/>
  <c r="DJ40" i="56"/>
  <c r="DK41" i="56" s="1"/>
  <c r="FN41" i="56"/>
  <c r="FO41" i="56" s="1"/>
  <c r="AT43" i="56"/>
  <c r="CT44" i="56"/>
  <c r="EX45" i="56"/>
  <c r="AD47" i="56"/>
  <c r="CD48" i="56"/>
  <c r="ED49" i="56"/>
  <c r="N51" i="56"/>
  <c r="BN52" i="56"/>
  <c r="DN53" i="56"/>
  <c r="DO54" i="56" s="1"/>
  <c r="FB38" i="56"/>
  <c r="FC38" i="56" s="1"/>
  <c r="BP40" i="56"/>
  <c r="DP41" i="56"/>
  <c r="FT42" i="56"/>
  <c r="AZ44" i="56"/>
  <c r="CZ45" i="56"/>
  <c r="FD46" i="56"/>
  <c r="AJ48" i="56"/>
  <c r="CJ49" i="56"/>
  <c r="EJ50" i="56"/>
  <c r="T52" i="56"/>
  <c r="BT53" i="56"/>
  <c r="DN38" i="56"/>
  <c r="AH40" i="56"/>
  <c r="AI40" i="56" s="1"/>
  <c r="CK41" i="56"/>
  <c r="EK42" i="56"/>
  <c r="U44" i="56"/>
  <c r="BU45" i="56"/>
  <c r="DU46" i="56"/>
  <c r="FY47" i="56"/>
  <c r="BE49" i="56"/>
  <c r="DE50" i="56"/>
  <c r="FI51" i="56"/>
  <c r="AO53" i="56"/>
  <c r="CB38" i="56"/>
  <c r="FU39" i="56"/>
  <c r="BF41" i="56"/>
  <c r="DF42" i="56"/>
  <c r="DG43" i="56" s="1"/>
  <c r="FJ43" i="56"/>
  <c r="AP45" i="56"/>
  <c r="CP46" i="56"/>
  <c r="EP47" i="56"/>
  <c r="EQ47" i="56" s="1"/>
  <c r="Z49" i="56"/>
  <c r="AA49" i="56" s="1"/>
  <c r="BZ50" i="56"/>
  <c r="AC22" i="56"/>
  <c r="CX26" i="56"/>
  <c r="FM25" i="56"/>
  <c r="Z30" i="56"/>
  <c r="AZ24" i="56"/>
  <c r="FH31" i="56"/>
  <c r="DP23" i="56"/>
  <c r="FM28" i="56"/>
  <c r="EW32" i="56"/>
  <c r="CW36" i="56"/>
  <c r="N26" i="56"/>
  <c r="O27" i="56" s="1"/>
  <c r="AP29" i="56"/>
  <c r="EP31" i="56"/>
  <c r="AH35" i="56"/>
  <c r="AI35" i="56" s="1"/>
  <c r="DB37" i="56"/>
  <c r="CG23" i="56"/>
  <c r="FT25" i="56"/>
  <c r="DP28" i="56"/>
  <c r="AJ31" i="56"/>
  <c r="FD33" i="56"/>
  <c r="BT36" i="56"/>
  <c r="EG24" i="56"/>
  <c r="DM27" i="56"/>
  <c r="FU29" i="56"/>
  <c r="FA32" i="56"/>
  <c r="AK35" i="56"/>
  <c r="DD21" i="56"/>
  <c r="BZ25" i="56"/>
  <c r="FN27" i="56"/>
  <c r="FO27" i="56" s="1"/>
  <c r="DJ30" i="56"/>
  <c r="D65" i="56"/>
  <c r="AV23" i="56"/>
  <c r="FB27" i="56"/>
  <c r="Y30" i="56"/>
  <c r="AP30" i="56"/>
  <c r="CF24" i="56"/>
  <c r="BT33" i="56"/>
  <c r="EH23" i="56"/>
  <c r="Y29" i="56"/>
  <c r="FM32" i="56"/>
  <c r="DM36" i="56"/>
  <c r="AD26" i="56"/>
  <c r="AE26" i="56" s="1"/>
  <c r="CL29" i="56"/>
  <c r="FJ31" i="56"/>
  <c r="AX35" i="56"/>
  <c r="AD38" i="56"/>
  <c r="CZ23" i="56"/>
  <c r="P26" i="56"/>
  <c r="EF28" i="56"/>
  <c r="AZ31" i="56"/>
  <c r="FT33" i="56"/>
  <c r="CT21" i="56"/>
  <c r="M25" i="56"/>
  <c r="EW27" i="56"/>
  <c r="AW30" i="56"/>
  <c r="M33" i="56"/>
  <c r="CG35" i="56"/>
  <c r="FT21" i="56"/>
  <c r="DF25" i="56"/>
  <c r="J28" i="56"/>
  <c r="EP30" i="56"/>
  <c r="AT33" i="56"/>
  <c r="DN35" i="56"/>
  <c r="BN38" i="56"/>
  <c r="BO38" i="56" s="1"/>
  <c r="AV40" i="56"/>
  <c r="EG42" i="56"/>
  <c r="FY44" i="56"/>
  <c r="EG46" i="56"/>
  <c r="FI48" i="56"/>
  <c r="EG50" i="56"/>
  <c r="DY52" i="56"/>
  <c r="AV36" i="56"/>
  <c r="BY39" i="56"/>
  <c r="DH13" i="56"/>
  <c r="EJ28" i="56"/>
  <c r="N28" i="56"/>
  <c r="BI31" i="56"/>
  <c r="EL31" i="56"/>
  <c r="EM32" i="56" s="1"/>
  <c r="CV24" i="56"/>
  <c r="CZ33" i="56"/>
  <c r="AK24" i="56"/>
  <c r="AO29" i="56"/>
  <c r="Y33" i="56"/>
  <c r="EW36" i="56"/>
  <c r="BJ26" i="56"/>
  <c r="EH29" i="56"/>
  <c r="ED32" i="56"/>
  <c r="BN35" i="56"/>
  <c r="AT38" i="56"/>
  <c r="DR23" i="56"/>
  <c r="CB26" i="56"/>
  <c r="FP28" i="56"/>
  <c r="BP31" i="56"/>
  <c r="P34" i="56"/>
  <c r="FJ21" i="56"/>
  <c r="FK22" i="56" s="1"/>
  <c r="CO25" i="56"/>
  <c r="I28" i="56"/>
  <c r="CC30" i="56"/>
  <c r="AC33" i="56"/>
  <c r="DM35" i="56"/>
  <c r="CJ23" i="56"/>
  <c r="R26" i="56"/>
  <c r="AP28" i="56"/>
  <c r="V31" i="56"/>
  <c r="BZ33" i="56"/>
  <c r="CA34" i="56" s="1"/>
  <c r="BF36" i="56"/>
  <c r="BG36" i="56" s="1"/>
  <c r="DX36" i="56"/>
  <c r="BM40" i="56"/>
  <c r="FA42" i="56"/>
  <c r="U45" i="56"/>
  <c r="AC47" i="56"/>
  <c r="U49" i="56"/>
  <c r="FA50" i="56"/>
  <c r="EO52" i="56"/>
  <c r="R37" i="56"/>
  <c r="CZ15" i="56"/>
  <c r="AZ30" i="56"/>
  <c r="DZ33" i="56"/>
  <c r="BY31" i="56"/>
  <c r="AX32" i="56"/>
  <c r="AY32" i="56" s="1"/>
  <c r="FP25" i="56"/>
  <c r="DP33" i="56"/>
  <c r="CG24" i="56"/>
  <c r="DQ29" i="56"/>
  <c r="BE33" i="56"/>
  <c r="CN21" i="56"/>
  <c r="BZ26" i="56"/>
  <c r="CA26" i="56" s="1"/>
  <c r="FR29" i="56"/>
  <c r="EX32" i="56"/>
  <c r="CD35" i="56"/>
  <c r="BJ38" i="56"/>
  <c r="EN23" i="56"/>
  <c r="CR26" i="56"/>
  <c r="L29" i="56"/>
  <c r="CF31" i="56"/>
  <c r="AF34" i="56"/>
  <c r="BB22" i="56"/>
  <c r="DE25" i="56"/>
  <c r="Y28" i="56"/>
  <c r="CS30" i="56"/>
  <c r="AS33" i="56"/>
  <c r="EC35" i="56"/>
  <c r="DB23" i="56"/>
  <c r="AH26" i="56"/>
  <c r="CL28" i="56"/>
  <c r="BB31" i="56"/>
  <c r="DV33" i="56"/>
  <c r="CL36" i="56"/>
  <c r="CM36" i="56" s="1"/>
  <c r="DA37" i="56"/>
  <c r="CC40" i="56"/>
  <c r="FQ42" i="56"/>
  <c r="AK45" i="56"/>
  <c r="AS47" i="56"/>
  <c r="J35" i="56"/>
  <c r="K36" i="56" s="1"/>
  <c r="AS34" i="56"/>
  <c r="FZ23" i="56"/>
  <c r="BE28" i="56"/>
  <c r="CX31" i="56"/>
  <c r="AS43" i="56"/>
  <c r="BQ49" i="56"/>
  <c r="BA53" i="56"/>
  <c r="EC39" i="56"/>
  <c r="CH41" i="56"/>
  <c r="CP43" i="56"/>
  <c r="AL45" i="56"/>
  <c r="AM46" i="56" s="1"/>
  <c r="AT47" i="56"/>
  <c r="AU47" i="56" s="1"/>
  <c r="FJ48" i="56"/>
  <c r="FK48" i="56" s="1"/>
  <c r="DB50" i="56"/>
  <c r="DC50" i="56" s="1"/>
  <c r="DJ52" i="56"/>
  <c r="EV37" i="56"/>
  <c r="CF40" i="56"/>
  <c r="AB42" i="56"/>
  <c r="EN43" i="56"/>
  <c r="EZ45" i="56"/>
  <c r="CR47" i="56"/>
  <c r="CZ49" i="56"/>
  <c r="AV51" i="56"/>
  <c r="FL52" i="56"/>
  <c r="FX38" i="56"/>
  <c r="EW40" i="56"/>
  <c r="FE42" i="56"/>
  <c r="CW44" i="56"/>
  <c r="AS46" i="56"/>
  <c r="BA48" i="56"/>
  <c r="FQ49" i="56"/>
  <c r="EO51" i="56"/>
  <c r="CK53" i="56"/>
  <c r="Y39" i="56"/>
  <c r="EX40" i="56"/>
  <c r="EY40" i="56" s="1"/>
  <c r="DV42" i="56"/>
  <c r="BB44" i="56"/>
  <c r="FB45" i="56"/>
  <c r="DJ47" i="56"/>
  <c r="DK48" i="56" s="1"/>
  <c r="AP49" i="56"/>
  <c r="DV50" i="56"/>
  <c r="DW50" i="56" s="1"/>
  <c r="FZ51" i="56"/>
  <c r="GA51" i="56" s="1"/>
  <c r="CP36" i="56"/>
  <c r="CQ36" i="56" s="1"/>
  <c r="Z39" i="56"/>
  <c r="CZ40" i="56"/>
  <c r="FD41" i="56"/>
  <c r="AJ43" i="56"/>
  <c r="CJ44" i="56"/>
  <c r="EJ45" i="56"/>
  <c r="T47" i="56"/>
  <c r="BT48" i="56"/>
  <c r="DT49" i="56"/>
  <c r="FX50" i="56"/>
  <c r="BD52" i="56"/>
  <c r="DD53" i="56"/>
  <c r="FH36" i="56"/>
  <c r="AT39" i="56"/>
  <c r="DQ40" i="56"/>
  <c r="FU41" i="56"/>
  <c r="BA43" i="56"/>
  <c r="DA44" i="56"/>
  <c r="FE45" i="56"/>
  <c r="AK47" i="56"/>
  <c r="CK48" i="56"/>
  <c r="EK49" i="56"/>
  <c r="U51" i="56"/>
  <c r="BU52" i="56"/>
  <c r="DU53" i="56"/>
  <c r="J39" i="56"/>
  <c r="K39" i="56" s="1"/>
  <c r="CL40" i="56"/>
  <c r="EL41" i="56"/>
  <c r="EM42" i="56" s="1"/>
  <c r="V43" i="56"/>
  <c r="BV44" i="56"/>
  <c r="DV45" i="56"/>
  <c r="FZ46" i="56"/>
  <c r="BF48" i="56"/>
  <c r="DF49" i="56"/>
  <c r="DG50" i="56" s="1"/>
  <c r="FJ50" i="56"/>
  <c r="AP52" i="56"/>
  <c r="EO38" i="56"/>
  <c r="CS36" i="56"/>
  <c r="FD21" i="56"/>
  <c r="DH26" i="56"/>
  <c r="FI30" i="56"/>
  <c r="AD33" i="56"/>
  <c r="BI43" i="56"/>
  <c r="CW49" i="56"/>
  <c r="BQ53" i="56"/>
  <c r="EX39" i="56"/>
  <c r="ED41" i="56"/>
  <c r="DF43" i="56"/>
  <c r="BB45" i="56"/>
  <c r="BC45" i="56" s="1"/>
  <c r="BJ47" i="56"/>
  <c r="FZ48" i="56"/>
  <c r="FB50" i="56"/>
  <c r="DZ52" i="56"/>
  <c r="EA52" i="56" s="1"/>
  <c r="L38" i="56"/>
  <c r="CV40" i="56"/>
  <c r="AR42" i="56"/>
  <c r="T44" i="56"/>
  <c r="FP45" i="56"/>
  <c r="DH47" i="56"/>
  <c r="DP49" i="56"/>
  <c r="BL51" i="56"/>
  <c r="AN53" i="56"/>
  <c r="V39" i="56"/>
  <c r="FM40" i="56"/>
  <c r="FU42" i="56"/>
  <c r="DM44" i="56"/>
  <c r="CO46" i="56"/>
  <c r="BQ48" i="56"/>
  <c r="M50" i="56"/>
  <c r="FY51" i="56"/>
  <c r="DA53" i="56"/>
  <c r="AR39" i="56"/>
  <c r="Z41" i="56"/>
  <c r="EL42" i="56"/>
  <c r="BR44" i="56"/>
  <c r="FR45" i="56"/>
  <c r="DZ47" i="56"/>
  <c r="BF49" i="56"/>
  <c r="EL50" i="56"/>
  <c r="V52" i="56"/>
  <c r="FF36" i="56"/>
  <c r="FG36" i="56" s="1"/>
  <c r="AS39" i="56"/>
  <c r="DP40" i="56"/>
  <c r="FT41" i="56"/>
  <c r="AZ43" i="56"/>
  <c r="CZ44" i="56"/>
  <c r="FD45" i="56"/>
  <c r="AJ47" i="56"/>
  <c r="CJ48" i="56"/>
  <c r="EJ49" i="56"/>
  <c r="T51" i="56"/>
  <c r="BT52" i="56"/>
  <c r="DT53" i="56"/>
  <c r="AJ37" i="56"/>
  <c r="BM39" i="56"/>
  <c r="EG40" i="56"/>
  <c r="Q42" i="56"/>
  <c r="BQ43" i="56"/>
  <c r="DQ44" i="56"/>
  <c r="FU45" i="56"/>
  <c r="BA47" i="56"/>
  <c r="DA48" i="56"/>
  <c r="FE49" i="56"/>
  <c r="AK51" i="56"/>
  <c r="CK52" i="56"/>
  <c r="CZ36" i="56"/>
  <c r="AC39" i="56"/>
  <c r="DB40" i="56"/>
  <c r="DC41" i="56" s="1"/>
  <c r="FF41" i="56"/>
  <c r="FG42" i="56" s="1"/>
  <c r="AL43" i="56"/>
  <c r="AM43" i="56" s="1"/>
  <c r="CL44" i="56"/>
  <c r="EL45" i="56"/>
  <c r="V47" i="56"/>
  <c r="BV48" i="56"/>
  <c r="DV49" i="56"/>
  <c r="FZ50" i="56"/>
  <c r="BF52" i="56"/>
  <c r="FM38" i="56"/>
  <c r="BX40" i="56"/>
  <c r="DX41" i="56"/>
  <c r="H43" i="56"/>
  <c r="BH44" i="56"/>
  <c r="EO36" i="56"/>
  <c r="DQ23" i="56"/>
  <c r="EN26" i="56"/>
  <c r="FY30" i="56"/>
  <c r="FF33" i="56"/>
  <c r="EO44" i="56"/>
  <c r="FM49" i="56"/>
  <c r="CG53" i="56"/>
  <c r="FQ39" i="56"/>
  <c r="J42" i="56"/>
  <c r="DV43" i="56"/>
  <c r="DW43" i="56" s="1"/>
  <c r="BR45" i="56"/>
  <c r="BZ47" i="56"/>
  <c r="V49" i="56"/>
  <c r="W49" i="56" s="1"/>
  <c r="AD51" i="56"/>
  <c r="AE51" i="56" s="1"/>
  <c r="EP52" i="56"/>
  <c r="EQ52" i="56" s="1"/>
  <c r="AR38" i="56"/>
  <c r="DL40" i="56"/>
  <c r="BH42" i="56"/>
  <c r="BP44" i="56"/>
  <c r="L46" i="56"/>
  <c r="DX47" i="56"/>
  <c r="EF49" i="56"/>
  <c r="CB51" i="56"/>
  <c r="CJ53" i="56"/>
  <c r="AP39" i="56"/>
  <c r="I41" i="56"/>
  <c r="Q43" i="56"/>
  <c r="EC44" i="56"/>
  <c r="EK46" i="56"/>
  <c r="CG48" i="56"/>
  <c r="AC50" i="56"/>
  <c r="U52" i="56"/>
  <c r="DQ53" i="56"/>
  <c r="BJ39" i="56"/>
  <c r="AP41" i="56"/>
  <c r="FF42" i="56"/>
  <c r="CH44" i="56"/>
  <c r="N46" i="56"/>
  <c r="FJ47" i="56"/>
  <c r="BV49" i="56"/>
  <c r="FF50" i="56"/>
  <c r="AL52" i="56"/>
  <c r="AM52" i="56" s="1"/>
  <c r="AH37" i="56"/>
  <c r="AI37" i="56" s="1"/>
  <c r="BL39" i="56"/>
  <c r="EF40" i="56"/>
  <c r="P42" i="56"/>
  <c r="BP43" i="56"/>
  <c r="DP44" i="56"/>
  <c r="FT45" i="56"/>
  <c r="AZ47" i="56"/>
  <c r="CZ48" i="56"/>
  <c r="FD49" i="56"/>
  <c r="AJ51" i="56"/>
  <c r="CJ52" i="56"/>
  <c r="EJ53" i="56"/>
  <c r="CF37" i="56"/>
  <c r="CG39" i="56"/>
  <c r="FA40" i="56"/>
  <c r="AG42" i="56"/>
  <c r="CG43" i="56"/>
  <c r="EG44" i="56"/>
  <c r="Q46" i="56"/>
  <c r="BQ47" i="56"/>
  <c r="DQ48" i="56"/>
  <c r="FU49" i="56"/>
  <c r="BA51" i="56"/>
  <c r="DA52" i="56"/>
  <c r="FM36" i="56"/>
  <c r="BN32" i="56"/>
  <c r="BO33" i="56" s="1"/>
  <c r="CP26" i="56"/>
  <c r="AB29" i="56"/>
  <c r="BY33" i="56"/>
  <c r="FV33" i="56"/>
  <c r="BA45" i="56"/>
  <c r="DQ50" i="56"/>
  <c r="AO54" i="56"/>
  <c r="N40" i="56"/>
  <c r="Z42" i="56"/>
  <c r="EL43" i="56"/>
  <c r="EM44" i="56" s="1"/>
  <c r="DN45" i="56"/>
  <c r="CP47" i="56"/>
  <c r="AL49" i="56"/>
  <c r="AT51" i="56"/>
  <c r="AU51" i="56" s="1"/>
  <c r="FJ52" i="56"/>
  <c r="DM38" i="56"/>
  <c r="EB40" i="56"/>
  <c r="BX42" i="56"/>
  <c r="CF44" i="56"/>
  <c r="AB46" i="56"/>
  <c r="FX47" i="56"/>
  <c r="EZ49" i="56"/>
  <c r="CR51" i="56"/>
  <c r="CZ53" i="56"/>
  <c r="BI39" i="56"/>
  <c r="BE41" i="56"/>
  <c r="AG43" i="56"/>
  <c r="EW44" i="56"/>
  <c r="FE46" i="56"/>
  <c r="CW48" i="56"/>
  <c r="BY50" i="56"/>
  <c r="AK52" i="56"/>
  <c r="CJ36" i="56"/>
  <c r="CC39" i="56"/>
  <c r="BV41" i="56"/>
  <c r="FV42" i="56"/>
  <c r="CX44" i="56"/>
  <c r="BJ46" i="56"/>
  <c r="FZ47" i="56"/>
  <c r="GA47" i="56" s="1"/>
  <c r="CL49" i="56"/>
  <c r="FV50" i="56"/>
  <c r="BB52" i="56"/>
  <c r="CD37" i="56"/>
  <c r="CF39" i="56"/>
  <c r="EZ40" i="56"/>
  <c r="AF42" i="56"/>
  <c r="CF43" i="56"/>
  <c r="EF44" i="56"/>
  <c r="P46" i="56"/>
  <c r="BP47" i="56"/>
  <c r="DP48" i="56"/>
  <c r="FT49" i="56"/>
  <c r="AZ51" i="56"/>
  <c r="CZ52" i="56"/>
  <c r="FD53" i="56"/>
  <c r="DT37" i="56"/>
  <c r="DA39" i="56"/>
  <c r="FQ40" i="56"/>
  <c r="AW42" i="56"/>
  <c r="CW43" i="56"/>
  <c r="FA44" i="56"/>
  <c r="AG46" i="56"/>
  <c r="CG47" i="56"/>
  <c r="EG48" i="56"/>
  <c r="Q50" i="56"/>
  <c r="BQ51" i="56"/>
  <c r="DQ52" i="56"/>
  <c r="AO37" i="56"/>
  <c r="BP39" i="56"/>
  <c r="EX33" i="56"/>
  <c r="EY34" i="56" s="1"/>
  <c r="CD27" i="56"/>
  <c r="CE27" i="56" s="1"/>
  <c r="AR29" i="56"/>
  <c r="CO33" i="56"/>
  <c r="CX35" i="56"/>
  <c r="BQ45" i="56"/>
  <c r="FQ50" i="56"/>
  <c r="BN37" i="56"/>
  <c r="AF40" i="56"/>
  <c r="AP42" i="56"/>
  <c r="FF43" i="56"/>
  <c r="FG43" i="56" s="1"/>
  <c r="FN45" i="56"/>
  <c r="FO45" i="56" s="1"/>
  <c r="DF47" i="56"/>
  <c r="BB49" i="56"/>
  <c r="BJ51" i="56"/>
  <c r="BK52" i="56" s="1"/>
  <c r="FZ52" i="56"/>
  <c r="GA53" i="56" s="1"/>
  <c r="FU38" i="56"/>
  <c r="EV40" i="56"/>
  <c r="CN42" i="56"/>
  <c r="CV44" i="56"/>
  <c r="AR46" i="56"/>
  <c r="AZ48" i="56"/>
  <c r="FP49" i="56"/>
  <c r="DH51" i="56"/>
  <c r="DP53" i="56"/>
  <c r="CB39" i="56"/>
  <c r="DA41" i="56"/>
  <c r="AW43" i="56"/>
  <c r="FM44" i="56"/>
  <c r="FU46" i="56"/>
  <c r="DM48" i="56"/>
  <c r="DU50" i="56"/>
  <c r="BA52" i="56"/>
  <c r="EZ36" i="56"/>
  <c r="EH39" i="56"/>
  <c r="CL41" i="56"/>
  <c r="R43" i="56"/>
  <c r="DN44" i="56"/>
  <c r="BZ46" i="56"/>
  <c r="V48" i="56"/>
  <c r="W48" i="56" s="1"/>
  <c r="DB49" i="56"/>
  <c r="R51" i="56"/>
  <c r="S52" i="56" s="1"/>
  <c r="BR52" i="56"/>
  <c r="BS52" i="56" s="1"/>
  <c r="DQ37" i="56"/>
  <c r="CX39" i="56"/>
  <c r="CY39" i="56" s="1"/>
  <c r="FP40" i="56"/>
  <c r="AV42" i="56"/>
  <c r="CV43" i="56"/>
  <c r="EZ44" i="56"/>
  <c r="AF46" i="56"/>
  <c r="CF47" i="56"/>
  <c r="EF48" i="56"/>
  <c r="P50" i="56"/>
  <c r="BP51" i="56"/>
  <c r="DP52" i="56"/>
  <c r="FT53" i="56"/>
  <c r="FJ37" i="56"/>
  <c r="FK37" i="56" s="1"/>
  <c r="DT39" i="56"/>
  <c r="M41" i="56"/>
  <c r="BM42" i="56"/>
  <c r="DM43" i="56"/>
  <c r="FQ44" i="56"/>
  <c r="AW46" i="56"/>
  <c r="CW47" i="56"/>
  <c r="FA48" i="56"/>
  <c r="AG50" i="56"/>
  <c r="CG51" i="56"/>
  <c r="EG52" i="56"/>
  <c r="CK37" i="56"/>
  <c r="CH39" i="56"/>
  <c r="FB40" i="56"/>
  <c r="FC41" i="56" s="1"/>
  <c r="AH42" i="56"/>
  <c r="AI42" i="56" s="1"/>
  <c r="CH43" i="56"/>
  <c r="EH44" i="56"/>
  <c r="EI45" i="56" s="1"/>
  <c r="R46" i="56"/>
  <c r="S47" i="56" s="1"/>
  <c r="BR47" i="56"/>
  <c r="DR48" i="56"/>
  <c r="FV49" i="56"/>
  <c r="BB51" i="56"/>
  <c r="FP36" i="56"/>
  <c r="AW39" i="56"/>
  <c r="DT40" i="56"/>
  <c r="FX41" i="56"/>
  <c r="BD43" i="56"/>
  <c r="DD44" i="56"/>
  <c r="FH45" i="56"/>
  <c r="AN47" i="56"/>
  <c r="CN48" i="56"/>
  <c r="EN49" i="56"/>
  <c r="X51" i="56"/>
  <c r="BX52" i="56"/>
  <c r="FN38" i="56"/>
  <c r="BY40" i="56"/>
  <c r="DY41" i="56"/>
  <c r="I43" i="56"/>
  <c r="BI44" i="56"/>
  <c r="DI45" i="56"/>
  <c r="FM46" i="56"/>
  <c r="DP36" i="56"/>
  <c r="AG39" i="56"/>
  <c r="DF40" i="56"/>
  <c r="DG41" i="56" s="1"/>
  <c r="FJ41" i="56"/>
  <c r="AP43" i="56"/>
  <c r="CP44" i="56"/>
  <c r="EP45" i="56"/>
  <c r="Z47" i="56"/>
  <c r="BZ48" i="56"/>
  <c r="DZ49" i="56"/>
  <c r="J51" i="56"/>
  <c r="BJ52" i="56"/>
  <c r="BK53" i="56" s="1"/>
  <c r="BM38" i="56"/>
  <c r="FM39" i="56"/>
  <c r="AZ41" i="56"/>
  <c r="CZ42" i="56"/>
  <c r="FD43" i="56"/>
  <c r="AJ45" i="56"/>
  <c r="CJ46" i="56"/>
  <c r="EJ47" i="56"/>
  <c r="T49" i="56"/>
  <c r="BT50" i="56"/>
  <c r="DT51" i="56"/>
  <c r="FX52" i="56"/>
  <c r="BM49" i="56"/>
  <c r="CN54" i="56"/>
  <c r="EV55" i="56"/>
  <c r="AB57" i="56"/>
  <c r="CB58" i="56"/>
  <c r="EB59" i="56"/>
  <c r="L61" i="56"/>
  <c r="BL62" i="56"/>
  <c r="DL63" i="56"/>
  <c r="FP64" i="56"/>
  <c r="AV66" i="56"/>
  <c r="CV67" i="56"/>
  <c r="EZ68" i="56"/>
  <c r="T54" i="56"/>
  <c r="CG55" i="56"/>
  <c r="EG56" i="56"/>
  <c r="Q58" i="56"/>
  <c r="BQ59" i="56"/>
  <c r="DQ60" i="56"/>
  <c r="FU61" i="56"/>
  <c r="BA63" i="56"/>
  <c r="DA64" i="56"/>
  <c r="FE65" i="56"/>
  <c r="AK67" i="56"/>
  <c r="U54" i="56"/>
  <c r="CH55" i="56"/>
  <c r="EH56" i="56"/>
  <c r="R58" i="56"/>
  <c r="BR59" i="56"/>
  <c r="DR60" i="56"/>
  <c r="DS61" i="56" s="1"/>
  <c r="FV61" i="56"/>
  <c r="BB63" i="56"/>
  <c r="DB64" i="56"/>
  <c r="DC65" i="56" s="1"/>
  <c r="FF65" i="56"/>
  <c r="AX53" i="56"/>
  <c r="AB26" i="56"/>
  <c r="N30" i="56"/>
  <c r="EV31" i="56"/>
  <c r="EW35" i="56"/>
  <c r="DB36" i="56"/>
  <c r="FM45" i="56"/>
  <c r="BI51" i="56"/>
  <c r="DD37" i="56"/>
  <c r="CD40" i="56"/>
  <c r="CE41" i="56" s="1"/>
  <c r="BF42" i="56"/>
  <c r="FV43" i="56"/>
  <c r="J46" i="56"/>
  <c r="K46" i="56" s="1"/>
  <c r="DV47" i="56"/>
  <c r="CX49" i="56"/>
  <c r="CY49" i="56" s="1"/>
  <c r="BZ51" i="56"/>
  <c r="V53" i="56"/>
  <c r="U39" i="56"/>
  <c r="FL40" i="56"/>
  <c r="EJ42" i="56"/>
  <c r="DL44" i="56"/>
  <c r="BH46" i="56"/>
  <c r="BP48" i="56"/>
  <c r="L50" i="56"/>
  <c r="FH51" i="56"/>
  <c r="CB36" i="56"/>
  <c r="CV39" i="56"/>
  <c r="DQ41" i="56"/>
  <c r="BM43" i="56"/>
  <c r="AO45" i="56"/>
  <c r="Q47" i="56"/>
  <c r="EC48" i="56"/>
  <c r="EK50" i="56"/>
  <c r="BQ52" i="56"/>
  <c r="AB37" i="56"/>
  <c r="FD39" i="56"/>
  <c r="DB41" i="56"/>
  <c r="AH43" i="56"/>
  <c r="AI44" i="56" s="1"/>
  <c r="ED44" i="56"/>
  <c r="DF46" i="56"/>
  <c r="DG47" i="56" s="1"/>
  <c r="AL48" i="56"/>
  <c r="AM48" i="56" s="1"/>
  <c r="DR49" i="56"/>
  <c r="DS49" i="56" s="1"/>
  <c r="AH51" i="56"/>
  <c r="CH52" i="56"/>
  <c r="CI52" i="56" s="1"/>
  <c r="FE37" i="56"/>
  <c r="DR39" i="56"/>
  <c r="L41" i="56"/>
  <c r="BL42" i="56"/>
  <c r="DL43" i="56"/>
  <c r="FP44" i="56"/>
  <c r="AV46" i="56"/>
  <c r="CV47" i="56"/>
  <c r="EZ48" i="56"/>
  <c r="AF50" i="56"/>
  <c r="CF51" i="56"/>
  <c r="EF52" i="56"/>
  <c r="P54" i="56"/>
  <c r="V38" i="56"/>
  <c r="W38" i="56" s="1"/>
  <c r="EK39" i="56"/>
  <c r="AC41" i="56"/>
  <c r="CC42" i="56"/>
  <c r="EC43" i="56"/>
  <c r="M45" i="56"/>
  <c r="BM46" i="56"/>
  <c r="DM47" i="56"/>
  <c r="FQ48" i="56"/>
  <c r="AR26" i="56"/>
  <c r="AD30" i="56"/>
  <c r="AE30" i="56" s="1"/>
  <c r="H32" i="56"/>
  <c r="FM35" i="56"/>
  <c r="DR36" i="56"/>
  <c r="DS36" i="56" s="1"/>
  <c r="DQ46" i="56"/>
  <c r="CO51" i="56"/>
  <c r="EP37" i="56"/>
  <c r="DZ40" i="56"/>
  <c r="BV42" i="56"/>
  <c r="R44" i="56"/>
  <c r="Z46" i="56"/>
  <c r="EL47" i="56"/>
  <c r="EX49" i="56"/>
  <c r="EY50" i="56" s="1"/>
  <c r="CP51" i="56"/>
  <c r="AL53" i="56"/>
  <c r="AO39" i="56"/>
  <c r="H41" i="56"/>
  <c r="P43" i="56"/>
  <c r="EB44" i="56"/>
  <c r="BX46" i="56"/>
  <c r="CF48" i="56"/>
  <c r="AB50" i="56"/>
  <c r="AJ52" i="56"/>
  <c r="EN36" i="56"/>
  <c r="DN39" i="56"/>
  <c r="EG41" i="56"/>
  <c r="CC43" i="56"/>
  <c r="CK45" i="56"/>
  <c r="AG47" i="56"/>
  <c r="EW48" i="56"/>
  <c r="FE50" i="56"/>
  <c r="CG52" i="56"/>
  <c r="BX37" i="56"/>
  <c r="R40" i="56"/>
  <c r="DR41" i="56"/>
  <c r="AX43" i="56"/>
  <c r="J45" i="56"/>
  <c r="DV46" i="56"/>
  <c r="BB48" i="56"/>
  <c r="EH49" i="56"/>
  <c r="AX51" i="56"/>
  <c r="CX52" i="56"/>
  <c r="CY53" i="56" s="1"/>
  <c r="Q38" i="56"/>
  <c r="EJ39" i="56"/>
  <c r="AB41" i="56"/>
  <c r="CB42" i="56"/>
  <c r="EB43" i="56"/>
  <c r="L45" i="56"/>
  <c r="BL46" i="56"/>
  <c r="DL47" i="56"/>
  <c r="FP48" i="56"/>
  <c r="AV50" i="56"/>
  <c r="CV51" i="56"/>
  <c r="EZ52" i="56"/>
  <c r="AF54" i="56"/>
  <c r="BB38" i="56"/>
  <c r="FF39" i="56"/>
  <c r="FG39" i="56" s="1"/>
  <c r="AS41" i="56"/>
  <c r="CS42" i="56"/>
  <c r="EW43" i="56"/>
  <c r="AC45" i="56"/>
  <c r="CC46" i="56"/>
  <c r="EC47" i="56"/>
  <c r="M49" i="56"/>
  <c r="BM50" i="56"/>
  <c r="DM51" i="56"/>
  <c r="FQ52" i="56"/>
  <c r="FL37" i="56"/>
  <c r="DU39" i="56"/>
  <c r="N41" i="56"/>
  <c r="BN42" i="56"/>
  <c r="DN43" i="56"/>
  <c r="DO43" i="56" s="1"/>
  <c r="FR44" i="56"/>
  <c r="FS45" i="56" s="1"/>
  <c r="AX46" i="56"/>
  <c r="AY47" i="56" s="1"/>
  <c r="CX47" i="56"/>
  <c r="FB48" i="56"/>
  <c r="AH50" i="56"/>
  <c r="CH51" i="56"/>
  <c r="CN37" i="56"/>
  <c r="CK39" i="56"/>
  <c r="FD40" i="56"/>
  <c r="AJ42" i="56"/>
  <c r="CJ43" i="56"/>
  <c r="EJ44" i="56"/>
  <c r="T46" i="56"/>
  <c r="BT47" i="56"/>
  <c r="DT48" i="56"/>
  <c r="FX49" i="56"/>
  <c r="BD51" i="56"/>
  <c r="DH36" i="56"/>
  <c r="AF39" i="56"/>
  <c r="DE40" i="56"/>
  <c r="FI41" i="56"/>
  <c r="AO43" i="56"/>
  <c r="CO44" i="56"/>
  <c r="EO45" i="56"/>
  <c r="Y47" i="56"/>
  <c r="AZ37" i="56"/>
  <c r="BU39" i="56"/>
  <c r="EL40" i="56"/>
  <c r="EM40" i="56" s="1"/>
  <c r="V42" i="56"/>
  <c r="BV43" i="56"/>
  <c r="BW43" i="56" s="1"/>
  <c r="DV44" i="56"/>
  <c r="DW44" i="56" s="1"/>
  <c r="FZ45" i="56"/>
  <c r="BF47" i="56"/>
  <c r="DF48" i="56"/>
  <c r="FJ49" i="56"/>
  <c r="AP51" i="56"/>
  <c r="CP52" i="56"/>
  <c r="DH38" i="56"/>
  <c r="AC40" i="56"/>
  <c r="CF41" i="56"/>
  <c r="EF42" i="56"/>
  <c r="P44" i="56"/>
  <c r="BP45" i="56"/>
  <c r="DP46" i="56"/>
  <c r="FT47" i="56"/>
  <c r="AZ49" i="56"/>
  <c r="CZ50" i="56"/>
  <c r="FD51" i="56"/>
  <c r="AJ53" i="56"/>
  <c r="DA51" i="56"/>
  <c r="DV54" i="56"/>
  <c r="H56" i="56"/>
  <c r="BH57" i="56"/>
  <c r="DH58" i="56"/>
  <c r="FL59" i="56"/>
  <c r="AR61" i="56"/>
  <c r="CR62" i="56"/>
  <c r="FP33" i="56"/>
  <c r="FN32" i="56"/>
  <c r="FO33" i="56" s="1"/>
  <c r="BL34" i="56"/>
  <c r="DX23" i="56"/>
  <c r="AX38" i="56"/>
  <c r="BI47" i="56"/>
  <c r="DE51" i="56"/>
  <c r="H38" i="56"/>
  <c r="EP40" i="56"/>
  <c r="CL42" i="56"/>
  <c r="CM43" i="56" s="1"/>
  <c r="BN44" i="56"/>
  <c r="AP46" i="56"/>
  <c r="AQ47" i="56" s="1"/>
  <c r="FF47" i="56"/>
  <c r="FG47" i="56" s="1"/>
  <c r="FN49" i="56"/>
  <c r="FO50" i="56" s="1"/>
  <c r="DF51" i="56"/>
  <c r="DG51" i="56" s="1"/>
  <c r="CH53" i="56"/>
  <c r="CI53" i="56" s="1"/>
  <c r="BH39" i="56"/>
  <c r="X41" i="56"/>
  <c r="AF43" i="56"/>
  <c r="EV44" i="56"/>
  <c r="DT46" i="56"/>
  <c r="CV48" i="56"/>
  <c r="AR50" i="56"/>
  <c r="AZ52" i="56"/>
  <c r="Y37" i="56"/>
  <c r="FT39" i="56"/>
  <c r="FA41" i="56"/>
  <c r="CS43" i="56"/>
  <c r="DA45" i="56"/>
  <c r="AW47" i="56"/>
  <c r="Y49" i="56"/>
  <c r="FU50" i="56"/>
  <c r="CW52" i="56"/>
  <c r="P38" i="56"/>
  <c r="AJ40" i="56"/>
  <c r="EH41" i="56"/>
  <c r="BN43" i="56"/>
  <c r="Z45" i="56"/>
  <c r="EL46" i="56"/>
  <c r="BR48" i="56"/>
  <c r="FB49" i="56"/>
  <c r="FC49" i="56" s="1"/>
  <c r="BN51" i="56"/>
  <c r="DN52" i="56"/>
  <c r="DO52" i="56" s="1"/>
  <c r="AW38" i="56"/>
  <c r="FE39" i="56"/>
  <c r="AR41" i="56"/>
  <c r="CR42" i="56"/>
  <c r="EV43" i="56"/>
  <c r="AB45" i="56"/>
  <c r="CB46" i="56"/>
  <c r="EB47" i="56"/>
  <c r="L49" i="56"/>
  <c r="BL50" i="56"/>
  <c r="DL51" i="56"/>
  <c r="FP52" i="56"/>
  <c r="AV54" i="56"/>
  <c r="CG38" i="56"/>
  <c r="FX39" i="56"/>
  <c r="BI41" i="56"/>
  <c r="DI42" i="56"/>
  <c r="FM43" i="56"/>
  <c r="AS45" i="56"/>
  <c r="CS46" i="56"/>
  <c r="EW47" i="56"/>
  <c r="AC49" i="56"/>
  <c r="CC50" i="56"/>
  <c r="EC51" i="56"/>
  <c r="M53" i="56"/>
  <c r="X38" i="56"/>
  <c r="EL39" i="56"/>
  <c r="EM39" i="56" s="1"/>
  <c r="AD41" i="56"/>
  <c r="AE41" i="56" s="1"/>
  <c r="CD42" i="56"/>
  <c r="CE43" i="56" s="1"/>
  <c r="ED43" i="56"/>
  <c r="N45" i="56"/>
  <c r="BN46" i="56"/>
  <c r="DN47" i="56"/>
  <c r="FR48" i="56"/>
  <c r="AX50" i="56"/>
  <c r="CX51" i="56"/>
  <c r="DZ37" i="56"/>
  <c r="DD39" i="56"/>
  <c r="FT40" i="56"/>
  <c r="AZ42" i="56"/>
  <c r="CZ43" i="56"/>
  <c r="FD44" i="56"/>
  <c r="AJ46" i="56"/>
  <c r="CJ47" i="56"/>
  <c r="EJ48" i="56"/>
  <c r="T50" i="56"/>
  <c r="BT51" i="56"/>
  <c r="FV36" i="56"/>
  <c r="AZ39" i="56"/>
  <c r="DU40" i="56"/>
  <c r="FY41" i="56"/>
  <c r="BE43" i="56"/>
  <c r="DE44" i="56"/>
  <c r="FI45" i="56"/>
  <c r="AO47" i="56"/>
  <c r="CT37" i="56"/>
  <c r="CN39" i="56"/>
  <c r="FF40" i="56"/>
  <c r="AL42" i="56"/>
  <c r="CL43" i="56"/>
  <c r="EL44" i="56"/>
  <c r="V46" i="56"/>
  <c r="BV47" i="56"/>
  <c r="DV48" i="56"/>
  <c r="FZ49" i="56"/>
  <c r="BF51" i="56"/>
  <c r="DF52" i="56"/>
  <c r="DZ38" i="56"/>
  <c r="AT40" i="56"/>
  <c r="AU40" i="56" s="1"/>
  <c r="CV41" i="56"/>
  <c r="EZ42" i="56"/>
  <c r="AF44" i="56"/>
  <c r="CF45" i="56"/>
  <c r="EF46" i="56"/>
  <c r="P48" i="56"/>
  <c r="BP49" i="56"/>
  <c r="DP50" i="56"/>
  <c r="FT51" i="56"/>
  <c r="AZ53" i="56"/>
  <c r="DB52" i="56"/>
  <c r="EN54" i="56"/>
  <c r="X56" i="56"/>
  <c r="BX57" i="56"/>
  <c r="DX58" i="56"/>
  <c r="H60" i="56"/>
  <c r="BH61" i="56"/>
  <c r="DH62" i="56"/>
  <c r="FL63" i="56"/>
  <c r="AR65" i="56"/>
  <c r="CR66" i="56"/>
  <c r="EV67" i="56"/>
  <c r="BI48" i="56"/>
  <c r="BX54" i="56"/>
  <c r="EC55" i="56"/>
  <c r="M57" i="56"/>
  <c r="BM58" i="56"/>
  <c r="DM59" i="56"/>
  <c r="FQ60" i="56"/>
  <c r="AW62" i="56"/>
  <c r="CW63" i="56"/>
  <c r="FA64" i="56"/>
  <c r="AG66" i="56"/>
  <c r="BY48" i="56"/>
  <c r="BY54" i="56"/>
  <c r="ED55" i="56"/>
  <c r="N57" i="56"/>
  <c r="BN58" i="56"/>
  <c r="BO59" i="56" s="1"/>
  <c r="DN59" i="56"/>
  <c r="FR60" i="56"/>
  <c r="AX62" i="56"/>
  <c r="P35" i="56"/>
  <c r="Z33" i="56"/>
  <c r="CB34" i="56"/>
  <c r="EP23" i="56"/>
  <c r="EQ23" i="56" s="1"/>
  <c r="FZ37" i="56"/>
  <c r="BY47" i="56"/>
  <c r="DU51" i="56"/>
  <c r="AN38" i="56"/>
  <c r="FJ40" i="56"/>
  <c r="DB42" i="56"/>
  <c r="DC43" i="56" s="1"/>
  <c r="DJ44" i="56"/>
  <c r="DK44" i="56" s="1"/>
  <c r="BF46" i="56"/>
  <c r="FV47" i="56"/>
  <c r="J50" i="56"/>
  <c r="K51" i="56" s="1"/>
  <c r="DV51" i="56"/>
  <c r="DW52" i="56" s="1"/>
  <c r="ED53" i="56"/>
  <c r="BZ39" i="56"/>
  <c r="CA39" i="56" s="1"/>
  <c r="AN41" i="56"/>
  <c r="AV43" i="56"/>
  <c r="FL44" i="56"/>
  <c r="FT46" i="56"/>
  <c r="DL48" i="56"/>
  <c r="BH50" i="56"/>
  <c r="BP52" i="56"/>
  <c r="BU37" i="56"/>
  <c r="AZ40" i="56"/>
  <c r="FQ41" i="56"/>
  <c r="DI43" i="56"/>
  <c r="DQ45" i="56"/>
  <c r="BM47" i="56"/>
  <c r="BU49" i="56"/>
  <c r="Q51" i="56"/>
  <c r="DM52" i="56"/>
  <c r="AV38" i="56"/>
  <c r="BA40" i="56"/>
  <c r="FB41" i="56"/>
  <c r="CD43" i="56"/>
  <c r="BF45" i="56"/>
  <c r="FF46" i="56"/>
  <c r="FG46" i="56" s="1"/>
  <c r="CH48" i="56"/>
  <c r="FR49" i="56"/>
  <c r="FS49" i="56" s="1"/>
  <c r="CD51" i="56"/>
  <c r="CE51" i="56" s="1"/>
  <c r="ED52" i="56"/>
  <c r="EE52" i="56" s="1"/>
  <c r="CC38" i="56"/>
  <c r="FV39" i="56"/>
  <c r="FW39" i="56" s="1"/>
  <c r="BH41" i="56"/>
  <c r="DH42" i="56"/>
  <c r="FL43" i="56"/>
  <c r="AR45" i="56"/>
  <c r="CR46" i="56"/>
  <c r="EV47" i="56"/>
  <c r="AB49" i="56"/>
  <c r="CB50" i="56"/>
  <c r="EB51" i="56"/>
  <c r="L53" i="56"/>
  <c r="BL54" i="56"/>
  <c r="CZ38" i="56"/>
  <c r="U40" i="56"/>
  <c r="BY41" i="56"/>
  <c r="DY42" i="56"/>
  <c r="I44" i="56"/>
  <c r="BI45" i="56"/>
  <c r="DI46" i="56"/>
  <c r="FM47" i="56"/>
  <c r="AS49" i="56"/>
  <c r="CS50" i="56"/>
  <c r="EG14" i="56"/>
  <c r="AO25" i="56"/>
  <c r="CT35" i="56"/>
  <c r="CU36" i="56" s="1"/>
  <c r="DI22" i="56"/>
  <c r="AX26" i="56"/>
  <c r="AL38" i="56"/>
  <c r="AM38" i="56" s="1"/>
  <c r="EK47" i="56"/>
  <c r="FE51" i="56"/>
  <c r="BT38" i="56"/>
  <c r="FZ40" i="56"/>
  <c r="DR42" i="56"/>
  <c r="DZ44" i="56"/>
  <c r="BV46" i="56"/>
  <c r="AX48" i="56"/>
  <c r="Z50" i="56"/>
  <c r="EL51" i="56"/>
  <c r="BL36" i="56"/>
  <c r="CS39" i="56"/>
  <c r="CJ41" i="56"/>
  <c r="BL43" i="56"/>
  <c r="H45" i="56"/>
  <c r="P47" i="56"/>
  <c r="EB48" i="56"/>
  <c r="DD50" i="56"/>
  <c r="CF52" i="56"/>
  <c r="DJ37" i="56"/>
  <c r="BQ40" i="56"/>
  <c r="M42" i="56"/>
  <c r="FI43" i="56"/>
  <c r="EG45" i="56"/>
  <c r="CC47" i="56"/>
  <c r="CK49" i="56"/>
  <c r="AG51" i="56"/>
  <c r="EC52" i="56"/>
  <c r="CW38" i="56"/>
  <c r="BR40" i="56"/>
  <c r="BS41" i="56" s="1"/>
  <c r="FR41" i="56"/>
  <c r="DZ43" i="56"/>
  <c r="BV45" i="56"/>
  <c r="FV46" i="56"/>
  <c r="CX48" i="56"/>
  <c r="N50" i="56"/>
  <c r="CT51" i="56"/>
  <c r="CU52" i="56" s="1"/>
  <c r="EX52" i="56"/>
  <c r="EY53" i="56" s="1"/>
  <c r="CX38" i="56"/>
  <c r="T40" i="56"/>
  <c r="BX41" i="56"/>
  <c r="DX42" i="56"/>
  <c r="H44" i="56"/>
  <c r="BH45" i="56"/>
  <c r="DH46" i="56"/>
  <c r="FL47" i="56"/>
  <c r="AR49" i="56"/>
  <c r="CR50" i="56"/>
  <c r="EV51" i="56"/>
  <c r="AB53" i="56"/>
  <c r="CB54" i="56"/>
  <c r="DR38" i="56"/>
  <c r="AL40" i="56"/>
  <c r="CO41" i="56"/>
  <c r="EO42" i="56"/>
  <c r="Y44" i="56"/>
  <c r="BY45" i="56"/>
  <c r="DY46" i="56"/>
  <c r="I48" i="56"/>
  <c r="BI49" i="56"/>
  <c r="DI50" i="56"/>
  <c r="FM51" i="56"/>
  <c r="AS53" i="56"/>
  <c r="CH38" i="56"/>
  <c r="FY39" i="56"/>
  <c r="BJ41" i="56"/>
  <c r="DJ42" i="56"/>
  <c r="DK42" i="56" s="1"/>
  <c r="FN43" i="56"/>
  <c r="FO44" i="56" s="1"/>
  <c r="AT45" i="56"/>
  <c r="AU45" i="56" s="1"/>
  <c r="CT46" i="56"/>
  <c r="EX47" i="56"/>
  <c r="AD49" i="56"/>
  <c r="CD50" i="56"/>
  <c r="ED51" i="56"/>
  <c r="AB38" i="56"/>
  <c r="EN39" i="56"/>
  <c r="AF41" i="56"/>
  <c r="CF42" i="56"/>
  <c r="EF43" i="56"/>
  <c r="P45" i="56"/>
  <c r="BP46" i="56"/>
  <c r="DP47" i="56"/>
  <c r="FT48" i="56"/>
  <c r="AZ50" i="56"/>
  <c r="CZ51" i="56"/>
  <c r="CO37" i="56"/>
  <c r="CL39" i="56"/>
  <c r="FE40" i="56"/>
  <c r="AK42" i="56"/>
  <c r="CK43" i="56"/>
  <c r="EK44" i="56"/>
  <c r="U46" i="56"/>
  <c r="BU47" i="56"/>
  <c r="FT37" i="56"/>
  <c r="DY39" i="56"/>
  <c r="R41" i="56"/>
  <c r="BR42" i="56"/>
  <c r="BS42" i="56" s="1"/>
  <c r="DR43" i="56"/>
  <c r="DS43" i="56" s="1"/>
  <c r="FV44" i="56"/>
  <c r="FW44" i="56" s="1"/>
  <c r="BB46" i="56"/>
  <c r="DB47" i="56"/>
  <c r="DC47" i="56" s="1"/>
  <c r="FF48" i="56"/>
  <c r="AL50" i="56"/>
  <c r="CL51" i="56"/>
  <c r="EL52" i="56"/>
  <c r="FQ38" i="56"/>
  <c r="CB40" i="56"/>
  <c r="EB41" i="56"/>
  <c r="L43" i="56"/>
  <c r="BL44" i="56"/>
  <c r="DL45" i="56"/>
  <c r="FP46" i="56"/>
  <c r="AV48" i="56"/>
  <c r="CV49" i="56"/>
  <c r="EZ50" i="56"/>
  <c r="AF52" i="56"/>
  <c r="CF53" i="56"/>
  <c r="AT53" i="56"/>
  <c r="FX54" i="56"/>
  <c r="BD56" i="56"/>
  <c r="DD57" i="56"/>
  <c r="FH58" i="56"/>
  <c r="AN60" i="56"/>
  <c r="CN61" i="56"/>
  <c r="EN62" i="56"/>
  <c r="X64" i="56"/>
  <c r="BX65" i="56"/>
  <c r="DX66" i="56"/>
  <c r="H68" i="56"/>
  <c r="CW50" i="56"/>
  <c r="DF54" i="56"/>
  <c r="FM55" i="56"/>
  <c r="AS57" i="56"/>
  <c r="CS58" i="56"/>
  <c r="EW59" i="56"/>
  <c r="AC61" i="56"/>
  <c r="CC62" i="56"/>
  <c r="EC63" i="56"/>
  <c r="M65" i="56"/>
  <c r="BM66" i="56"/>
  <c r="DM50" i="56"/>
  <c r="DI54" i="56"/>
  <c r="FN55" i="56"/>
  <c r="AT57" i="56"/>
  <c r="CT58" i="56"/>
  <c r="EX59" i="56"/>
  <c r="CC16" i="56"/>
  <c r="CK25" i="56"/>
  <c r="DJ35" i="56"/>
  <c r="DK36" i="56" s="1"/>
  <c r="EP22" i="56"/>
  <c r="BN26" i="56"/>
  <c r="AD40" i="56"/>
  <c r="AE40" i="56" s="1"/>
  <c r="FE47" i="56"/>
  <c r="CC52" i="56"/>
  <c r="FA38" i="56"/>
  <c r="V41" i="56"/>
  <c r="W41" i="56" s="1"/>
  <c r="EH42" i="56"/>
  <c r="EP44" i="56"/>
  <c r="CL46" i="56"/>
  <c r="CT48" i="56"/>
  <c r="AP50" i="56"/>
  <c r="FF51" i="56"/>
  <c r="EL36" i="56"/>
  <c r="EM36" i="56" s="1"/>
  <c r="DM39" i="56"/>
  <c r="EF41" i="56"/>
  <c r="CB43" i="56"/>
  <c r="X45" i="56"/>
  <c r="AF47" i="56"/>
  <c r="EV48" i="56"/>
  <c r="FD50" i="56"/>
  <c r="CV52" i="56"/>
  <c r="FA37" i="56"/>
  <c r="CG40" i="56"/>
  <c r="AC42" i="56"/>
  <c r="AK44" i="56"/>
  <c r="FA45" i="56"/>
  <c r="CS47" i="56"/>
  <c r="DA49" i="56"/>
  <c r="AW51" i="56"/>
  <c r="I53" i="56"/>
  <c r="DP38" i="56"/>
  <c r="CH40" i="56"/>
  <c r="N42" i="56"/>
  <c r="O42" i="56" s="1"/>
  <c r="EP43" i="56"/>
  <c r="CL45" i="56"/>
  <c r="CM46" i="56" s="1"/>
  <c r="R47" i="56"/>
  <c r="DN48" i="56"/>
  <c r="AT50" i="56"/>
  <c r="DJ51" i="56"/>
  <c r="FN52" i="56"/>
  <c r="DQ38" i="56"/>
  <c r="AK40" i="56"/>
  <c r="CN41" i="56"/>
  <c r="EN42" i="56"/>
  <c r="X44" i="56"/>
  <c r="BX45" i="56"/>
  <c r="DX46" i="56"/>
  <c r="H48" i="56"/>
  <c r="BH49" i="56"/>
  <c r="DH50" i="56"/>
  <c r="FL51" i="56"/>
  <c r="AR53" i="56"/>
  <c r="CR54" i="56"/>
  <c r="EK38" i="56"/>
  <c r="BD40" i="56"/>
  <c r="DE41" i="56"/>
  <c r="FI42" i="56"/>
  <c r="AO44" i="56"/>
  <c r="CO45" i="56"/>
  <c r="EO46" i="56"/>
  <c r="Y48" i="56"/>
  <c r="BY49" i="56"/>
  <c r="DY50" i="56"/>
  <c r="I52" i="56"/>
  <c r="BI53" i="56"/>
  <c r="DA38" i="56"/>
  <c r="V40" i="56"/>
  <c r="BZ41" i="56"/>
  <c r="DZ42" i="56"/>
  <c r="J44" i="56"/>
  <c r="K44" i="56" s="1"/>
  <c r="AI68" i="56"/>
  <c r="FZ74" i="56"/>
  <c r="GA74" i="56" s="1"/>
  <c r="EB74" i="56"/>
  <c r="FG70" i="56"/>
  <c r="EH62" i="56"/>
  <c r="DQ62" i="56"/>
  <c r="AN62" i="56"/>
  <c r="DO67" i="56"/>
  <c r="ED62" i="56"/>
  <c r="U62" i="56"/>
  <c r="FI62" i="56"/>
  <c r="CW59" i="56"/>
  <c r="FE57" i="56"/>
  <c r="BE56" i="56"/>
  <c r="DY54" i="56"/>
  <c r="FP68" i="56"/>
  <c r="AZ67" i="56"/>
  <c r="DT65" i="56"/>
  <c r="H64" i="56"/>
  <c r="AF62" i="56"/>
  <c r="CJ60" i="56"/>
  <c r="CR58" i="56"/>
  <c r="EF56" i="56"/>
  <c r="T55" i="56"/>
  <c r="X54" i="56"/>
  <c r="CB52" i="56"/>
  <c r="CJ50" i="56"/>
  <c r="DX48" i="56"/>
  <c r="L47" i="56"/>
  <c r="FX44" i="56"/>
  <c r="BH43" i="56"/>
  <c r="BP41" i="56"/>
  <c r="CO39" i="56"/>
  <c r="FF52" i="56"/>
  <c r="EX50" i="56"/>
  <c r="AH49" i="56"/>
  <c r="AP47" i="56"/>
  <c r="CD45" i="56"/>
  <c r="EH43" i="56"/>
  <c r="DZ41" i="56"/>
  <c r="I40" i="56"/>
  <c r="FX36" i="56"/>
  <c r="CW46" i="56"/>
  <c r="FE44" i="56"/>
  <c r="EW42" i="56"/>
  <c r="AG41" i="56"/>
  <c r="M39" i="56"/>
  <c r="L52" i="56"/>
  <c r="BP50" i="56"/>
  <c r="BH48" i="56"/>
  <c r="DL46" i="56"/>
  <c r="DT44" i="56"/>
  <c r="EB42" i="56"/>
  <c r="DD40" i="56"/>
  <c r="BH38" i="56"/>
  <c r="DZ50" i="56"/>
  <c r="CL48" i="56"/>
  <c r="AH46" i="56"/>
  <c r="AI46" i="56" s="1"/>
  <c r="EX43" i="56"/>
  <c r="EY43" i="56" s="1"/>
  <c r="AT41" i="56"/>
  <c r="AU41" i="56" s="1"/>
  <c r="DU37" i="56"/>
  <c r="AW50" i="56"/>
  <c r="BU44" i="56"/>
  <c r="CR36" i="56"/>
  <c r="BX49" i="56"/>
  <c r="FX42" i="56"/>
  <c r="FJ51" i="56"/>
  <c r="DB45" i="56"/>
  <c r="BE53" i="56"/>
  <c r="CG44" i="56"/>
  <c r="DL52" i="56"/>
  <c r="DH43" i="56"/>
  <c r="CL50" i="56"/>
  <c r="CM51" i="56" s="1"/>
  <c r="N43" i="56"/>
  <c r="AK41" i="56"/>
  <c r="FZ33" i="56"/>
  <c r="W71" i="56"/>
  <c r="BD62" i="56"/>
  <c r="FG67" i="56"/>
  <c r="BC71" i="56"/>
  <c r="DA62" i="56"/>
  <c r="FC68" i="56"/>
  <c r="P62" i="56"/>
  <c r="BD50" i="56"/>
  <c r="ED50" i="56"/>
  <c r="EE51" i="56" s="1"/>
  <c r="EP38" i="56"/>
  <c r="EQ38" i="56" s="1"/>
  <c r="AJ50" i="56"/>
  <c r="DJ50" i="56"/>
  <c r="BV50" i="56"/>
  <c r="BW50" i="56" s="1"/>
  <c r="EL62" i="56"/>
  <c r="FU62" i="56"/>
  <c r="EJ62" i="56"/>
  <c r="DB62" i="56"/>
  <c r="CK62" i="56"/>
  <c r="DA58" i="56"/>
  <c r="BA57" i="56"/>
  <c r="FU55" i="56"/>
  <c r="DP54" i="56"/>
  <c r="Y51" i="56"/>
  <c r="AR67" i="56"/>
  <c r="FL65" i="56"/>
  <c r="DH64" i="56"/>
  <c r="BH63" i="56"/>
  <c r="H62" i="56"/>
  <c r="DX60" i="56"/>
  <c r="BX59" i="56"/>
  <c r="X58" i="56"/>
  <c r="EN56" i="56"/>
  <c r="CN55" i="56"/>
  <c r="AC54" i="56"/>
  <c r="EH67" i="56"/>
  <c r="CH66" i="56"/>
  <c r="AH65" i="56"/>
  <c r="AI65" i="56" s="1"/>
  <c r="FB63" i="56"/>
  <c r="CX62" i="56"/>
  <c r="AX61" i="56"/>
  <c r="AY61" i="56" s="1"/>
  <c r="FR59" i="56"/>
  <c r="FS59" i="56" s="1"/>
  <c r="DN58" i="56"/>
  <c r="BN57" i="56"/>
  <c r="N56" i="56"/>
  <c r="ED54" i="56"/>
  <c r="M52" i="56"/>
  <c r="Y67" i="56"/>
  <c r="EO65" i="56"/>
  <c r="CO64" i="56"/>
  <c r="AO63" i="56"/>
  <c r="FI61" i="56"/>
  <c r="DE60" i="56"/>
  <c r="BE59" i="56"/>
  <c r="FY57" i="56"/>
  <c r="DU56" i="56"/>
  <c r="BU55" i="56"/>
  <c r="FX53" i="56"/>
  <c r="EV66" i="56"/>
  <c r="CR65" i="56"/>
  <c r="AR64" i="56"/>
  <c r="FL62" i="56"/>
  <c r="DH61" i="56"/>
  <c r="BH60" i="56"/>
  <c r="H59" i="56"/>
  <c r="DX57" i="56"/>
  <c r="BX56" i="56"/>
  <c r="X55" i="56"/>
  <c r="CP53" i="56"/>
  <c r="EL65" i="56"/>
  <c r="EM65" i="56" s="1"/>
  <c r="BV64" i="56"/>
  <c r="FZ62" i="56"/>
  <c r="CP61" i="56"/>
  <c r="J60" i="56"/>
  <c r="AX58" i="56"/>
  <c r="DB56" i="56"/>
  <c r="FZ54" i="56"/>
  <c r="EG51" i="56"/>
  <c r="FU65" i="56"/>
  <c r="BE64" i="56"/>
  <c r="DY62" i="56"/>
  <c r="M61" i="56"/>
  <c r="BA59" i="56"/>
  <c r="DU57" i="56"/>
  <c r="Y56" i="56"/>
  <c r="BF54" i="56"/>
  <c r="DP68" i="56"/>
  <c r="T67" i="56"/>
  <c r="CN65" i="56"/>
  <c r="EB63" i="56"/>
  <c r="FT61" i="56"/>
  <c r="BD60" i="56"/>
  <c r="AV58" i="56"/>
  <c r="CZ56" i="56"/>
  <c r="DE54" i="56"/>
  <c r="FL53" i="56"/>
  <c r="AV52" i="56"/>
  <c r="AN50" i="56"/>
  <c r="CR48" i="56"/>
  <c r="CZ46" i="56"/>
  <c r="EN44" i="56"/>
  <c r="AB43" i="56"/>
  <c r="T41" i="56"/>
  <c r="BB39" i="56"/>
  <c r="BZ52" i="56"/>
  <c r="DN50" i="56"/>
  <c r="FV48" i="56"/>
  <c r="FN46" i="56"/>
  <c r="AX45" i="56"/>
  <c r="AY45" i="56" s="1"/>
  <c r="BF43" i="56"/>
  <c r="BG43" i="56" s="1"/>
  <c r="CT41" i="56"/>
  <c r="CU41" i="56" s="1"/>
  <c r="EP39" i="56"/>
  <c r="EQ39" i="56" s="1"/>
  <c r="M48" i="56"/>
  <c r="BQ46" i="56"/>
  <c r="BY44" i="56"/>
  <c r="DM42" i="56"/>
  <c r="FU40" i="56"/>
  <c r="DX38" i="56"/>
  <c r="EZ51" i="56"/>
  <c r="FH49" i="56"/>
  <c r="AB48" i="56"/>
  <c r="CF46" i="56"/>
  <c r="BX44" i="56"/>
  <c r="CV42" i="56"/>
  <c r="BF40" i="56"/>
  <c r="AR37" i="56"/>
  <c r="CT50" i="56"/>
  <c r="Z48" i="56"/>
  <c r="FF45" i="56"/>
  <c r="BR43" i="56"/>
  <c r="EH40" i="56"/>
  <c r="EI41" i="56" s="1"/>
  <c r="CO53" i="56"/>
  <c r="DE49" i="56"/>
  <c r="AK43" i="56"/>
  <c r="DH54" i="56"/>
  <c r="AN48" i="56"/>
  <c r="EJ41" i="56"/>
  <c r="DZ51" i="56"/>
  <c r="EA51" i="56" s="1"/>
  <c r="V44" i="56"/>
  <c r="W45" i="56" s="1"/>
  <c r="DY51" i="56"/>
  <c r="BA44" i="56"/>
  <c r="P51" i="56"/>
  <c r="L42" i="56"/>
  <c r="BF50" i="56"/>
  <c r="BB41" i="56"/>
  <c r="CH31" i="56"/>
  <c r="BP30" i="56"/>
  <c r="FF62" i="56"/>
  <c r="DV62" i="56"/>
  <c r="DT62" i="56"/>
  <c r="CH62" i="56"/>
  <c r="FM50" i="56"/>
  <c r="EV62" i="56"/>
  <c r="FJ62" i="56"/>
  <c r="DI62" i="56"/>
  <c r="FA60" i="56"/>
  <c r="AK59" i="56"/>
  <c r="DE57" i="56"/>
  <c r="I56" i="56"/>
  <c r="AN54" i="56"/>
  <c r="CZ68" i="56"/>
  <c r="FX66" i="56"/>
  <c r="BH65" i="56"/>
  <c r="CV63" i="56"/>
  <c r="FD61" i="56"/>
  <c r="X60" i="56"/>
  <c r="AF58" i="56"/>
  <c r="CJ56" i="56"/>
  <c r="BV54" i="56"/>
  <c r="EV53" i="56"/>
  <c r="P52" i="56"/>
  <c r="X50" i="56"/>
  <c r="CB48" i="56"/>
  <c r="BT46" i="56"/>
  <c r="DX44" i="56"/>
  <c r="FP42" i="56"/>
  <c r="FX40" i="56"/>
  <c r="AJ39" i="56"/>
  <c r="AT52" i="56"/>
  <c r="CX50" i="56"/>
  <c r="CY51" i="56" s="1"/>
  <c r="EL48" i="56"/>
  <c r="EM48" i="56" s="1"/>
  <c r="EX46" i="56"/>
  <c r="AH45" i="56"/>
  <c r="Z43" i="56"/>
  <c r="CD41" i="56"/>
  <c r="DF39" i="56"/>
  <c r="FQ47" i="56"/>
  <c r="BA46" i="56"/>
  <c r="AS44" i="56"/>
  <c r="CW42" i="56"/>
  <c r="EK40" i="56"/>
  <c r="DD38" i="56"/>
  <c r="EF51" i="56"/>
  <c r="DX49" i="56"/>
  <c r="L48" i="56"/>
  <c r="AZ46" i="56"/>
  <c r="AR44" i="56"/>
  <c r="BP42" i="56"/>
  <c r="AO40" i="56"/>
  <c r="DF36" i="56"/>
  <c r="BN50" i="56"/>
  <c r="BO50" i="56" s="1"/>
  <c r="J48" i="56"/>
  <c r="K48" i="56" s="1"/>
  <c r="DF45" i="56"/>
  <c r="DG46" i="56" s="1"/>
  <c r="BB43" i="56"/>
  <c r="DR40" i="56"/>
  <c r="DS40" i="56" s="1"/>
  <c r="BY53" i="56"/>
  <c r="CO49" i="56"/>
  <c r="U43" i="56"/>
  <c r="CN53" i="56"/>
  <c r="X48" i="56"/>
  <c r="DT41" i="56"/>
  <c r="DF50" i="56"/>
  <c r="FZ43" i="56"/>
  <c r="CC51" i="56"/>
  <c r="DE42" i="56"/>
  <c r="FT50" i="56"/>
  <c r="FP41" i="56"/>
  <c r="EP48" i="56"/>
  <c r="AL41" i="56"/>
  <c r="AM41" i="56" s="1"/>
  <c r="N29" i="56"/>
  <c r="BG72" i="56"/>
  <c r="EX62" i="56"/>
  <c r="X62" i="56"/>
  <c r="DN62" i="56"/>
  <c r="EO62" i="56"/>
  <c r="FE62" i="56"/>
  <c r="CL62" i="56"/>
  <c r="AH74" i="56"/>
  <c r="D14" i="56"/>
  <c r="DF62" i="56"/>
  <c r="EK62" i="56"/>
  <c r="DD62" i="56"/>
  <c r="BV62" i="56"/>
  <c r="U50" i="56"/>
  <c r="BE62" i="56"/>
  <c r="DB67" i="56"/>
  <c r="BB66" i="56"/>
  <c r="BC66" i="56" s="1"/>
  <c r="FV64" i="56"/>
  <c r="DR63" i="56"/>
  <c r="BR62" i="56"/>
  <c r="R61" i="56"/>
  <c r="EH59" i="56"/>
  <c r="EI60" i="56" s="1"/>
  <c r="CH58" i="56"/>
  <c r="AH57" i="56"/>
  <c r="FB55" i="56"/>
  <c r="FC55" i="56" s="1"/>
  <c r="CV54" i="56"/>
  <c r="EO49" i="56"/>
  <c r="FM66" i="56"/>
  <c r="DI65" i="56"/>
  <c r="BI64" i="56"/>
  <c r="I63" i="56"/>
  <c r="DY61" i="56"/>
  <c r="BY60" i="56"/>
  <c r="Y59" i="56"/>
  <c r="EO57" i="56"/>
  <c r="CO56" i="56"/>
  <c r="AO55" i="56"/>
  <c r="DZ53" i="56"/>
  <c r="DL66" i="56"/>
  <c r="BL65" i="56"/>
  <c r="L64" i="56"/>
  <c r="EB62" i="56"/>
  <c r="CB61" i="56"/>
  <c r="AB60" i="56"/>
  <c r="EV58" i="56"/>
  <c r="CR57" i="56"/>
  <c r="AR56" i="56"/>
  <c r="FL54" i="56"/>
  <c r="DR52" i="56"/>
  <c r="DF65" i="56"/>
  <c r="AP64" i="56"/>
  <c r="EP62" i="56"/>
  <c r="BJ61" i="56"/>
  <c r="BK61" i="56" s="1"/>
  <c r="ED59" i="56"/>
  <c r="FV57" i="56"/>
  <c r="FW58" i="56" s="1"/>
  <c r="BV56" i="56"/>
  <c r="BW57" i="56" s="1"/>
  <c r="EP54" i="56"/>
  <c r="EQ55" i="56" s="1"/>
  <c r="BQ67" i="56"/>
  <c r="DU65" i="56"/>
  <c r="Y64" i="56"/>
  <c r="CS62" i="56"/>
  <c r="EG60" i="56"/>
  <c r="U59" i="56"/>
  <c r="CO57" i="56"/>
  <c r="EW55" i="56"/>
  <c r="FR53" i="56"/>
  <c r="CJ68" i="56"/>
  <c r="FH66" i="56"/>
  <c r="AB65" i="56"/>
  <c r="CF63" i="56"/>
  <c r="EJ61" i="56"/>
  <c r="EV59" i="56"/>
  <c r="P58" i="56"/>
  <c r="BT56" i="56"/>
  <c r="BE54" i="56"/>
  <c r="EB53" i="56"/>
  <c r="EJ51" i="56"/>
  <c r="H50" i="56"/>
  <c r="BL48" i="56"/>
  <c r="BD46" i="56"/>
  <c r="DH44" i="56"/>
  <c r="DP42" i="56"/>
  <c r="FH40" i="56"/>
  <c r="P39" i="56"/>
  <c r="AD52" i="56"/>
  <c r="AE52" i="56" s="1"/>
  <c r="CH50" i="56"/>
  <c r="CI51" i="56" s="1"/>
  <c r="CP48" i="56"/>
  <c r="CQ49" i="56" s="1"/>
  <c r="ED46" i="56"/>
  <c r="R45" i="56"/>
  <c r="J43" i="56"/>
  <c r="BN41" i="56"/>
  <c r="BA39" i="56"/>
  <c r="FA47" i="56"/>
  <c r="AK46" i="56"/>
  <c r="AC44" i="56"/>
  <c r="CG42" i="56"/>
  <c r="CO40" i="56"/>
  <c r="CK38" i="56"/>
  <c r="DP51" i="56"/>
  <c r="DH49" i="56"/>
  <c r="FP47" i="56"/>
  <c r="FX45" i="56"/>
  <c r="AB44" i="56"/>
  <c r="T42" i="56"/>
  <c r="X40" i="56"/>
  <c r="BV52" i="56"/>
  <c r="R50" i="56"/>
  <c r="FN47" i="56"/>
  <c r="CP45" i="56"/>
  <c r="FZ42" i="56"/>
  <c r="GA43" i="56" s="1"/>
  <c r="BV40" i="56"/>
  <c r="BW41" i="56" s="1"/>
  <c r="AC53" i="56"/>
  <c r="BU48" i="56"/>
  <c r="FY42" i="56"/>
  <c r="BX53" i="56"/>
  <c r="FX46" i="56"/>
  <c r="DD41" i="56"/>
  <c r="CP50" i="56"/>
  <c r="CP42" i="56"/>
  <c r="BM51" i="56"/>
  <c r="BI42" i="56"/>
  <c r="BD49" i="56"/>
  <c r="EZ41" i="56"/>
  <c r="DZ48" i="56"/>
  <c r="DL39" i="56"/>
  <c r="FR28" i="56"/>
  <c r="DW70" i="56"/>
  <c r="BW72" i="56"/>
  <c r="FB62" i="56"/>
  <c r="FC62" i="56" s="1"/>
  <c r="DR62" i="56"/>
  <c r="R74" i="56"/>
  <c r="BU62" i="56"/>
  <c r="AX74" i="56"/>
  <c r="D26" i="56"/>
  <c r="CP62" i="56"/>
  <c r="CQ62" i="56" s="1"/>
  <c r="DU62" i="56"/>
  <c r="CN62" i="56"/>
  <c r="BF62" i="56"/>
  <c r="AO62" i="56"/>
  <c r="DB63" i="56"/>
  <c r="DC63" i="56" s="1"/>
  <c r="BB62" i="56"/>
  <c r="BC63" i="56" s="1"/>
  <c r="FV60" i="56"/>
  <c r="FW60" i="56" s="1"/>
  <c r="DR59" i="56"/>
  <c r="DS59" i="56" s="1"/>
  <c r="BR58" i="56"/>
  <c r="R57" i="56"/>
  <c r="EH55" i="56"/>
  <c r="CD54" i="56"/>
  <c r="DU48" i="56"/>
  <c r="EW66" i="56"/>
  <c r="CS65" i="56"/>
  <c r="AS64" i="56"/>
  <c r="FM62" i="56"/>
  <c r="DI61" i="56"/>
  <c r="BI60" i="56"/>
  <c r="I59" i="56"/>
  <c r="DY57" i="56"/>
  <c r="BY56" i="56"/>
  <c r="Y55" i="56"/>
  <c r="CR53" i="56"/>
  <c r="CV66" i="56"/>
  <c r="AV65" i="56"/>
  <c r="FP63" i="56"/>
  <c r="DL62" i="56"/>
  <c r="BL61" i="56"/>
  <c r="L60" i="56"/>
  <c r="EB58" i="56"/>
  <c r="CB57" i="56"/>
  <c r="AB56" i="56"/>
  <c r="EV54" i="56"/>
  <c r="FA51" i="56"/>
  <c r="CP65" i="56"/>
  <c r="CQ65" i="56" s="1"/>
  <c r="Z64" i="56"/>
  <c r="DZ62" i="56"/>
  <c r="AT61" i="56"/>
  <c r="CX59" i="56"/>
  <c r="FF57" i="56"/>
  <c r="BF56" i="56"/>
  <c r="DZ54" i="56"/>
  <c r="BA67" i="56"/>
  <c r="DE65" i="56"/>
  <c r="I64" i="56"/>
  <c r="BM62" i="56"/>
  <c r="DA60" i="56"/>
  <c r="FY58" i="56"/>
  <c r="BY57" i="56"/>
  <c r="DM55" i="56"/>
  <c r="EX53" i="56"/>
  <c r="BT68" i="56"/>
  <c r="EN66" i="56"/>
  <c r="L65" i="56"/>
  <c r="BP63" i="56"/>
  <c r="DT61" i="56"/>
  <c r="DL59" i="56"/>
  <c r="FT57" i="56"/>
  <c r="AN56" i="56"/>
  <c r="AL54" i="56"/>
  <c r="DL53" i="56"/>
  <c r="DD51" i="56"/>
  <c r="FL49" i="56"/>
  <c r="AF48" i="56"/>
  <c r="AN46" i="56"/>
  <c r="CR44" i="56"/>
  <c r="CJ42" i="56"/>
  <c r="EN40" i="56"/>
  <c r="EX38" i="56"/>
  <c r="N52" i="56"/>
  <c r="O52" i="56" s="1"/>
  <c r="BR50" i="56"/>
  <c r="BS51" i="56" s="1"/>
  <c r="BJ48" i="56"/>
  <c r="DN46" i="56"/>
  <c r="DO46" i="56" s="1"/>
  <c r="FF44" i="56"/>
  <c r="FG44" i="56" s="1"/>
  <c r="FN42" i="56"/>
  <c r="FO42" i="56" s="1"/>
  <c r="AX41" i="56"/>
  <c r="N39" i="56"/>
  <c r="EG47" i="56"/>
  <c r="FY45" i="56"/>
  <c r="M44" i="56"/>
  <c r="BQ42" i="56"/>
  <c r="BI40" i="56"/>
  <c r="BI38" i="56"/>
  <c r="CJ51" i="56"/>
  <c r="CR49" i="56"/>
  <c r="EZ47" i="56"/>
  <c r="EN45" i="56"/>
  <c r="L44" i="56"/>
  <c r="FH41" i="56"/>
  <c r="FZ39" i="56"/>
  <c r="GA39" i="56" s="1"/>
  <c r="Z52" i="56"/>
  <c r="FF49" i="56"/>
  <c r="ED47" i="56"/>
  <c r="BZ45" i="56"/>
  <c r="FJ42" i="56"/>
  <c r="BE40" i="56"/>
  <c r="FA52" i="56"/>
  <c r="BE48" i="56"/>
  <c r="FE41" i="56"/>
  <c r="BH53" i="56"/>
  <c r="FH46" i="56"/>
  <c r="CJ40" i="56"/>
  <c r="BJ50" i="56"/>
  <c r="BK50" i="56" s="1"/>
  <c r="BZ42" i="56"/>
  <c r="FA49" i="56"/>
  <c r="AS42" i="56"/>
  <c r="H49" i="56"/>
  <c r="AG40" i="56"/>
  <c r="DJ48" i="56"/>
  <c r="CR39" i="56"/>
  <c r="AO28" i="56"/>
  <c r="EG62" i="56"/>
  <c r="EV74" i="56"/>
  <c r="DE62" i="56"/>
  <c r="AK50" i="56"/>
  <c r="AP62" i="56"/>
  <c r="AQ62" i="56" s="1"/>
  <c r="Y62" i="56"/>
  <c r="FP62" i="56"/>
  <c r="AL62" i="56"/>
  <c r="EW62" i="56"/>
  <c r="BG53" i="56"/>
  <c r="CV62" i="56"/>
  <c r="EC50" i="56"/>
  <c r="DJ62" i="56"/>
  <c r="DK62" i="56" s="1"/>
  <c r="AG62" i="56"/>
  <c r="CK60" i="56"/>
  <c r="FI58" i="56"/>
  <c r="BI57" i="56"/>
  <c r="CW55" i="56"/>
  <c r="DV53" i="56"/>
  <c r="BD68" i="56"/>
  <c r="DH66" i="56"/>
  <c r="EZ64" i="56"/>
  <c r="AZ63" i="56"/>
  <c r="DD61" i="56"/>
  <c r="CV59" i="56"/>
  <c r="FD57" i="56"/>
  <c r="FL55" i="56"/>
  <c r="R54" i="56"/>
  <c r="S54" i="56" s="1"/>
  <c r="CV53" i="56"/>
  <c r="CN51" i="56"/>
  <c r="EV49" i="56"/>
  <c r="FD47" i="56"/>
  <c r="X46" i="56"/>
  <c r="CB44" i="56"/>
  <c r="BT42" i="56"/>
  <c r="DX40" i="56"/>
  <c r="CN38" i="56"/>
  <c r="FR51" i="56"/>
  <c r="BB50" i="56"/>
  <c r="AT48" i="56"/>
  <c r="CX46" i="56"/>
  <c r="DF44" i="56"/>
  <c r="EX42" i="56"/>
  <c r="EY42" i="56" s="1"/>
  <c r="AH41" i="56"/>
  <c r="FP38" i="56"/>
  <c r="DQ47" i="56"/>
  <c r="DY45" i="56"/>
  <c r="FQ43" i="56"/>
  <c r="BA42" i="56"/>
  <c r="AP40" i="56"/>
  <c r="AC38" i="56"/>
  <c r="AN51" i="56"/>
  <c r="CB49" i="56"/>
  <c r="EF47" i="56"/>
  <c r="DX45" i="56"/>
  <c r="FP43" i="56"/>
  <c r="EN41" i="56"/>
  <c r="FI39" i="56"/>
  <c r="J52" i="56"/>
  <c r="EL49" i="56"/>
  <c r="CH47" i="56"/>
  <c r="BJ45" i="56"/>
  <c r="BK45" i="56" s="1"/>
  <c r="EP42" i="56"/>
  <c r="AN40" i="56"/>
  <c r="BE52" i="56"/>
  <c r="AO48" i="56"/>
  <c r="EK41" i="56"/>
  <c r="AN52" i="56"/>
  <c r="EN46" i="56"/>
  <c r="BT40" i="56"/>
  <c r="J49" i="56"/>
  <c r="AD42" i="56"/>
  <c r="EG49" i="56"/>
  <c r="EC40" i="56"/>
  <c r="FL48" i="56"/>
  <c r="FA39" i="56"/>
  <c r="FR46" i="56"/>
  <c r="BF39" i="56"/>
  <c r="EK25" i="56"/>
  <c r="DG74" i="56"/>
  <c r="FV62" i="56"/>
  <c r="FT62" i="56"/>
  <c r="FL74" i="56"/>
  <c r="FD62" i="56"/>
  <c r="BN74" i="56"/>
  <c r="BO74" i="56" s="1"/>
  <c r="D38" i="56"/>
  <c r="T74" i="56"/>
  <c r="BZ62" i="56"/>
  <c r="CA62" i="56" s="1"/>
  <c r="BQ50" i="56"/>
  <c r="BX62" i="56"/>
  <c r="CD74" i="56"/>
  <c r="D50" i="56"/>
  <c r="AJ74" i="56"/>
  <c r="BJ62" i="56"/>
  <c r="CM54" i="56"/>
  <c r="CO62" i="56"/>
  <c r="BH62" i="56"/>
  <c r="Z62" i="56"/>
  <c r="AA62" i="56" s="1"/>
  <c r="I62" i="56"/>
  <c r="EZ62" i="56"/>
  <c r="L55" i="56"/>
  <c r="BL53" i="56"/>
  <c r="BF67" i="56"/>
  <c r="FZ65" i="56"/>
  <c r="DV64" i="56"/>
  <c r="BV63" i="56"/>
  <c r="V62" i="56"/>
  <c r="EL60" i="56"/>
  <c r="CL59" i="56"/>
  <c r="AL58" i="56"/>
  <c r="FF56" i="56"/>
  <c r="DB55" i="56"/>
  <c r="DC55" i="56" s="1"/>
  <c r="AT54" i="56"/>
  <c r="AU54" i="56" s="1"/>
  <c r="FQ67" i="56"/>
  <c r="DM66" i="56"/>
  <c r="BM65" i="56"/>
  <c r="M64" i="56"/>
  <c r="EC62" i="56"/>
  <c r="CC61" i="56"/>
  <c r="AC60" i="56"/>
  <c r="EW58" i="56"/>
  <c r="CS57" i="56"/>
  <c r="AS56" i="56"/>
  <c r="FM54" i="56"/>
  <c r="N53" i="56"/>
  <c r="BP66" i="56"/>
  <c r="P65" i="56"/>
  <c r="EF63" i="56"/>
  <c r="CF62" i="56"/>
  <c r="AF61" i="56"/>
  <c r="EZ59" i="56"/>
  <c r="CV58" i="56"/>
  <c r="AV57" i="56"/>
  <c r="FP55" i="56"/>
  <c r="DJ54" i="56"/>
  <c r="DI49" i="56"/>
  <c r="BJ65" i="56"/>
  <c r="BK66" i="56" s="1"/>
  <c r="FN63" i="56"/>
  <c r="FO64" i="56" s="1"/>
  <c r="CT62" i="56"/>
  <c r="CU63" i="56" s="1"/>
  <c r="N61" i="56"/>
  <c r="BB59" i="56"/>
  <c r="DV57" i="56"/>
  <c r="Z56" i="56"/>
  <c r="AA57" i="56" s="1"/>
  <c r="BH54" i="56"/>
  <c r="FY66" i="56"/>
  <c r="BY65" i="56"/>
  <c r="EW63" i="56"/>
  <c r="Q62" i="56"/>
  <c r="BU60" i="56"/>
  <c r="EO58" i="56"/>
  <c r="AC57" i="56"/>
  <c r="BQ55" i="56"/>
  <c r="CD53" i="56"/>
  <c r="AN68" i="56"/>
  <c r="CB66" i="56"/>
  <c r="EF64" i="56"/>
  <c r="AJ63" i="56"/>
  <c r="BX61" i="56"/>
  <c r="CF59" i="56"/>
  <c r="EJ57" i="56"/>
  <c r="EB55" i="56"/>
  <c r="FQ53" i="56"/>
  <c r="BP53" i="56"/>
  <c r="BX51" i="56"/>
  <c r="EB49" i="56"/>
  <c r="DT47" i="56"/>
  <c r="H46" i="56"/>
  <c r="AV44" i="56"/>
  <c r="BD42" i="56"/>
  <c r="DH40" i="56"/>
  <c r="AG38" i="56"/>
  <c r="FB51" i="56"/>
  <c r="FC52" i="56" s="1"/>
  <c r="V50" i="56"/>
  <c r="W50" i="56" s="1"/>
  <c r="AD48" i="56"/>
  <c r="AE48" i="56" s="1"/>
  <c r="CH46" i="56"/>
  <c r="BZ44" i="56"/>
  <c r="ED42" i="56"/>
  <c r="FV40" i="56"/>
  <c r="EW38" i="56"/>
  <c r="DA47" i="56"/>
  <c r="CS45" i="56"/>
  <c r="FA43" i="56"/>
  <c r="U42" i="56"/>
  <c r="Y40" i="56"/>
  <c r="FQ37" i="56"/>
  <c r="H51" i="56"/>
  <c r="BL49" i="56"/>
  <c r="CZ47" i="56"/>
  <c r="DH45" i="56"/>
  <c r="EZ43" i="56"/>
  <c r="DH41" i="56"/>
  <c r="DV39" i="56"/>
  <c r="FN51" i="56"/>
  <c r="FO51" i="56" s="1"/>
  <c r="CP49" i="56"/>
  <c r="BB47" i="56"/>
  <c r="AD45" i="56"/>
  <c r="CT42" i="56"/>
  <c r="FH39" i="56"/>
  <c r="AO52" i="56"/>
  <c r="U47" i="56"/>
  <c r="DU41" i="56"/>
  <c r="X52" i="56"/>
  <c r="DT45" i="56"/>
  <c r="BB40" i="56"/>
  <c r="FN48" i="56"/>
  <c r="ED40" i="56"/>
  <c r="DQ49" i="56"/>
  <c r="DM40" i="56"/>
  <c r="CB47" i="56"/>
  <c r="ED39" i="56"/>
  <c r="DR46" i="56"/>
  <c r="AK53" i="56"/>
  <c r="DU25" i="56"/>
  <c r="BA50" i="56"/>
  <c r="AR62" i="56"/>
  <c r="J62" i="56"/>
  <c r="K62" i="56" s="1"/>
  <c r="EF62" i="56"/>
  <c r="DM62" i="56"/>
  <c r="BP62" i="56"/>
  <c r="CD62" i="56"/>
  <c r="AV53" i="56"/>
  <c r="X68" i="56"/>
  <c r="BL66" i="56"/>
  <c r="DP64" i="56"/>
  <c r="T63" i="56"/>
  <c r="AB61" i="56"/>
  <c r="BP59" i="56"/>
  <c r="DT57" i="56"/>
  <c r="DL55" i="56"/>
  <c r="EP53" i="56"/>
  <c r="EQ53" i="56" s="1"/>
  <c r="T53" i="56"/>
  <c r="BH51" i="56"/>
  <c r="DL49" i="56"/>
  <c r="DD47" i="56"/>
  <c r="FL45" i="56"/>
  <c r="FT43" i="56"/>
  <c r="AN42" i="56"/>
  <c r="CR40" i="56"/>
  <c r="FU37" i="56"/>
  <c r="EH51" i="56"/>
  <c r="EP49" i="56"/>
  <c r="EQ50" i="56" s="1"/>
  <c r="N48" i="56"/>
  <c r="O49" i="56" s="1"/>
  <c r="BR46" i="56"/>
  <c r="BS46" i="56" s="1"/>
  <c r="BJ44" i="56"/>
  <c r="BK44" i="56" s="1"/>
  <c r="DN42" i="56"/>
  <c r="DV40" i="56"/>
  <c r="DY38" i="56"/>
  <c r="CK47" i="56"/>
  <c r="CC45" i="56"/>
  <c r="EG43" i="56"/>
  <c r="EO41" i="56"/>
  <c r="H40" i="56"/>
  <c r="EB37" i="56"/>
  <c r="FL50" i="56"/>
  <c r="AV49" i="56"/>
  <c r="BD47" i="56"/>
  <c r="CR45" i="56"/>
  <c r="DP43" i="56"/>
  <c r="CR41" i="56"/>
  <c r="BQ39" i="56"/>
  <c r="EX51" i="56"/>
  <c r="BZ49" i="56"/>
  <c r="AL47" i="56"/>
  <c r="FB44" i="56"/>
  <c r="AX42" i="56"/>
  <c r="DB39" i="56"/>
  <c r="Y52" i="56"/>
  <c r="FY46" i="56"/>
  <c r="DA40" i="56"/>
  <c r="H52" i="56"/>
  <c r="DD45" i="56"/>
  <c r="FZ38" i="56"/>
  <c r="GA38" i="56" s="1"/>
  <c r="ED48" i="56"/>
  <c r="DN40" i="56"/>
  <c r="AK48" i="56"/>
  <c r="CW40" i="56"/>
  <c r="BL47" i="56"/>
  <c r="DE37" i="56"/>
  <c r="DB46" i="56"/>
  <c r="FY52" i="56"/>
  <c r="FI23" i="56"/>
  <c r="AB62" i="56"/>
  <c r="DP62" i="56"/>
  <c r="EI52" i="56"/>
  <c r="CW62" i="56"/>
  <c r="AZ62" i="56"/>
  <c r="BN62" i="56"/>
  <c r="CZ64" i="56"/>
  <c r="FX62" i="56"/>
  <c r="FP60" i="56"/>
  <c r="AZ59" i="56"/>
  <c r="CN57" i="56"/>
  <c r="CV55" i="56"/>
  <c r="DR53" i="56"/>
  <c r="FH52" i="56"/>
  <c r="AR51" i="56"/>
  <c r="CF49" i="56"/>
  <c r="CN47" i="56"/>
  <c r="EV45" i="56"/>
  <c r="EJ43" i="56"/>
  <c r="X42" i="56"/>
  <c r="BL40" i="56"/>
  <c r="EJ37" i="56"/>
  <c r="DR51" i="56"/>
  <c r="DJ49" i="56"/>
  <c r="FR47" i="56"/>
  <c r="AL46" i="56"/>
  <c r="AT44" i="56"/>
  <c r="AU44" i="56" s="1"/>
  <c r="CX42" i="56"/>
  <c r="CY42" i="56" s="1"/>
  <c r="CP40" i="56"/>
  <c r="CQ40" i="56" s="1"/>
  <c r="DE38" i="56"/>
  <c r="BE47" i="56"/>
  <c r="BM45" i="56"/>
  <c r="DQ43" i="56"/>
  <c r="DI41" i="56"/>
  <c r="FJ39" i="56"/>
  <c r="AX37" i="56"/>
  <c r="EV50" i="56"/>
  <c r="AF49" i="56"/>
  <c r="X47" i="56"/>
  <c r="CB45" i="56"/>
  <c r="BT43" i="56"/>
  <c r="CB41" i="56"/>
  <c r="AD39" i="56"/>
  <c r="AE39" i="56" s="1"/>
  <c r="DN51" i="56"/>
  <c r="BJ49" i="56"/>
  <c r="BK49" i="56" s="1"/>
  <c r="FJ46" i="56"/>
  <c r="FK47" i="56" s="1"/>
  <c r="DR44" i="56"/>
  <c r="DS45" i="56" s="1"/>
  <c r="R42" i="56"/>
  <c r="AV39" i="56"/>
  <c r="EW51" i="56"/>
  <c r="FI46" i="56"/>
  <c r="CK40" i="56"/>
  <c r="FH50" i="56"/>
  <c r="CN45" i="56"/>
  <c r="FH38" i="56"/>
  <c r="BN47" i="56"/>
  <c r="CX40" i="56"/>
  <c r="U48" i="56"/>
  <c r="FD38" i="56"/>
  <c r="AV47" i="56"/>
  <c r="BP37" i="56"/>
  <c r="V45" i="56"/>
  <c r="FI52" i="56"/>
  <c r="FF38" i="56"/>
  <c r="AS62" i="56"/>
  <c r="L62" i="56"/>
  <c r="CZ62" i="56"/>
  <c r="CG62" i="56"/>
  <c r="EW50" i="56"/>
  <c r="AJ62" i="56"/>
  <c r="AH62" i="56"/>
  <c r="EZ53" i="56"/>
  <c r="DY66" i="56"/>
  <c r="AC65" i="56"/>
  <c r="BQ63" i="56"/>
  <c r="DU61" i="56"/>
  <c r="Y60" i="56"/>
  <c r="CC58" i="56"/>
  <c r="DQ56" i="56"/>
  <c r="U55" i="56"/>
  <c r="DD52" i="56"/>
  <c r="EB67" i="56"/>
  <c r="P66" i="56"/>
  <c r="CJ64" i="56"/>
  <c r="FH62" i="56"/>
  <c r="EZ60" i="56"/>
  <c r="AJ59" i="56"/>
  <c r="AR57" i="56"/>
  <c r="CF55" i="56"/>
  <c r="CC53" i="56"/>
  <c r="EN52" i="56"/>
  <c r="AB51" i="56"/>
  <c r="AJ49" i="56"/>
  <c r="BX47" i="56"/>
  <c r="EB45" i="56"/>
  <c r="DT43" i="56"/>
  <c r="H42" i="56"/>
  <c r="J40" i="56"/>
  <c r="CV37" i="56"/>
  <c r="DB51" i="56"/>
  <c r="CT49" i="56"/>
  <c r="CU49" i="56" s="1"/>
  <c r="FB47" i="56"/>
  <c r="FC47" i="56" s="1"/>
  <c r="FJ45" i="56"/>
  <c r="FK45" i="56" s="1"/>
  <c r="AD44" i="56"/>
  <c r="CH42" i="56"/>
  <c r="BZ40" i="56"/>
  <c r="CL38" i="56"/>
  <c r="I47" i="56"/>
  <c r="AW45" i="56"/>
  <c r="DA43" i="56"/>
  <c r="CS41" i="56"/>
  <c r="EO39" i="56"/>
  <c r="CN52" i="56"/>
  <c r="EB50" i="56"/>
  <c r="P49" i="56"/>
  <c r="H47" i="56"/>
  <c r="BL45" i="56"/>
  <c r="AN43" i="56"/>
  <c r="BL41" i="56"/>
  <c r="L39" i="56"/>
  <c r="BR51" i="56"/>
  <c r="AT49" i="56"/>
  <c r="AU49" i="56" s="1"/>
  <c r="EP46" i="56"/>
  <c r="DB44" i="56"/>
  <c r="FV41" i="56"/>
  <c r="FW42" i="56" s="1"/>
  <c r="FJ38" i="56"/>
  <c r="CW51" i="56"/>
  <c r="EK45" i="56"/>
  <c r="BU40" i="56"/>
  <c r="EN50" i="56"/>
  <c r="BT44" i="56"/>
  <c r="EJ38" i="56"/>
  <c r="AX47" i="56"/>
  <c r="FY38" i="56"/>
  <c r="EO47" i="56"/>
  <c r="EG38" i="56"/>
  <c r="EF45" i="56"/>
  <c r="T37" i="56"/>
  <c r="FZ44" i="56"/>
  <c r="BA49" i="56"/>
  <c r="DF38" i="56"/>
  <c r="FQ62" i="56"/>
  <c r="CJ62" i="56"/>
  <c r="BQ62" i="56"/>
  <c r="T62" i="56"/>
  <c r="AW58" i="56"/>
  <c r="DA56" i="56"/>
  <c r="FY54" i="56"/>
  <c r="DQ51" i="56"/>
  <c r="DL67" i="56"/>
  <c r="FT65" i="56"/>
  <c r="BT64" i="56"/>
  <c r="DX62" i="56"/>
  <c r="EF60" i="56"/>
  <c r="T59" i="56"/>
  <c r="L57" i="56"/>
  <c r="BP55" i="56"/>
  <c r="FR52" i="56"/>
  <c r="FS53" i="56" s="1"/>
  <c r="DX52" i="56"/>
  <c r="L51" i="56"/>
  <c r="FX48" i="56"/>
  <c r="BH47" i="56"/>
  <c r="CV45" i="56"/>
  <c r="DD43" i="56"/>
  <c r="FL41" i="56"/>
  <c r="EV39" i="56"/>
  <c r="BE37" i="56"/>
  <c r="BV51" i="56"/>
  <c r="CD49" i="56"/>
  <c r="CE49" i="56" s="1"/>
  <c r="EH47" i="56"/>
  <c r="EI48" i="56" s="1"/>
  <c r="DZ45" i="56"/>
  <c r="N44" i="56"/>
  <c r="BB42" i="56"/>
  <c r="BJ40" i="56"/>
  <c r="BL38" i="56"/>
  <c r="EW46" i="56"/>
  <c r="AG45" i="56"/>
  <c r="BU43" i="56"/>
  <c r="CC41" i="56"/>
  <c r="DX39" i="56"/>
  <c r="BH52" i="56"/>
  <c r="DL50" i="56"/>
  <c r="FD48" i="56"/>
  <c r="FL46" i="56"/>
  <c r="AV45" i="56"/>
  <c r="X43" i="56"/>
  <c r="AV41" i="56"/>
  <c r="DU38" i="56"/>
  <c r="AL51" i="56"/>
  <c r="N49" i="56"/>
  <c r="DZ46" i="56"/>
  <c r="BF44" i="56"/>
  <c r="DV41" i="56"/>
  <c r="EN38" i="56"/>
  <c r="FY50" i="56"/>
  <c r="DU45" i="56"/>
  <c r="AB39" i="56"/>
  <c r="DX50" i="56"/>
  <c r="BD44" i="56"/>
  <c r="AP53" i="56"/>
  <c r="AH47" i="56"/>
  <c r="AI47" i="56" s="1"/>
  <c r="FE38" i="56"/>
  <c r="AC46" i="56"/>
  <c r="BY38" i="56"/>
  <c r="DP45" i="56"/>
  <c r="CT52" i="56"/>
  <c r="FJ44" i="56"/>
  <c r="AK49" i="56"/>
  <c r="DA33" i="56"/>
  <c r="BJ81" i="56"/>
  <c r="BO53" i="56"/>
  <c r="EM76" i="56"/>
  <c r="AM33" i="56"/>
  <c r="EE73" i="56"/>
  <c r="GA71" i="56"/>
  <c r="EE30" i="56"/>
  <c r="FC22" i="56"/>
  <c r="FW23" i="56"/>
  <c r="BS21" i="56"/>
  <c r="CY13" i="56"/>
  <c r="AQ26" i="56"/>
  <c r="AM74" i="56"/>
  <c r="AU22" i="56"/>
  <c r="CA37" i="56"/>
  <c r="GA18" i="56"/>
  <c r="DK15" i="56"/>
  <c r="CE69" i="56"/>
  <c r="G56" i="56"/>
  <c r="FW66" i="56"/>
  <c r="DS65" i="56"/>
  <c r="BS64" i="56"/>
  <c r="S63" i="56"/>
  <c r="EI61" i="56"/>
  <c r="CY56" i="56"/>
  <c r="FG35" i="56"/>
  <c r="DC34" i="56"/>
  <c r="DS30" i="56"/>
  <c r="CI25" i="56"/>
  <c r="FS13" i="56"/>
  <c r="FW27" i="56"/>
  <c r="BW14" i="56"/>
  <c r="FR69" i="56"/>
  <c r="AX71" i="56"/>
  <c r="CX72" i="56"/>
  <c r="CY72" i="56" s="1"/>
  <c r="FB73" i="56"/>
  <c r="FC73" i="56" s="1"/>
  <c r="AH75" i="56"/>
  <c r="AI75" i="56" s="1"/>
  <c r="CH76" i="56"/>
  <c r="CI76" i="56" s="1"/>
  <c r="F62" i="56"/>
  <c r="CB68" i="56"/>
  <c r="FD69" i="56"/>
  <c r="AJ71" i="56"/>
  <c r="CJ72" i="56"/>
  <c r="EJ73" i="56"/>
  <c r="T75" i="56"/>
  <c r="BT76" i="56"/>
  <c r="E57" i="56"/>
  <c r="AD68" i="56"/>
  <c r="DU69" i="56"/>
  <c r="FY70" i="56"/>
  <c r="BE72" i="56"/>
  <c r="DE73" i="56"/>
  <c r="FI74" i="56"/>
  <c r="AO76" i="56"/>
  <c r="F45" i="56"/>
  <c r="G46" i="56" s="1"/>
  <c r="D28" i="56"/>
  <c r="N77" i="56"/>
  <c r="O77" i="56" s="1"/>
  <c r="M77" i="56"/>
  <c r="DP77" i="56"/>
  <c r="AL77" i="56"/>
  <c r="BF77" i="56"/>
  <c r="DY77" i="56"/>
  <c r="BD77" i="56"/>
  <c r="CK77" i="56"/>
  <c r="CJ77" i="56"/>
  <c r="EO78" i="56"/>
  <c r="AL78" i="56"/>
  <c r="EN78" i="56"/>
  <c r="BF78" i="56"/>
  <c r="CC78" i="56"/>
  <c r="BP78" i="56"/>
  <c r="BB78" i="56"/>
  <c r="DI78" i="56"/>
  <c r="FH78" i="56"/>
  <c r="FL79" i="56"/>
  <c r="FF79" i="56"/>
  <c r="FX79" i="56"/>
  <c r="DP79" i="56"/>
  <c r="BN79" i="56"/>
  <c r="BO80" i="56" s="1"/>
  <c r="FV79" i="56"/>
  <c r="CP79" i="56"/>
  <c r="CO79" i="56"/>
  <c r="BZ79" i="56"/>
  <c r="BL79" i="56"/>
  <c r="CS80" i="56"/>
  <c r="DP80" i="56"/>
  <c r="FZ80" i="56"/>
  <c r="GA80" i="56" s="1"/>
  <c r="J80" i="56"/>
  <c r="K80" i="56" s="1"/>
  <c r="BE80" i="56"/>
  <c r="BP80" i="56"/>
  <c r="CL80" i="56"/>
  <c r="CM81" i="56" s="1"/>
  <c r="DI80" i="56"/>
  <c r="EF80" i="56"/>
  <c r="CZ81" i="56"/>
  <c r="AH81" i="56"/>
  <c r="DH81" i="56"/>
  <c r="FB81" i="56"/>
  <c r="CW81" i="56"/>
  <c r="AB81" i="56"/>
  <c r="BT82" i="56"/>
  <c r="CK82" i="56"/>
  <c r="DH82" i="56"/>
  <c r="BE82" i="56"/>
  <c r="AL81" i="56"/>
  <c r="BY82" i="56"/>
  <c r="D81" i="56"/>
  <c r="BN81" i="56"/>
  <c r="BO81" i="56" s="1"/>
  <c r="AZ71" i="56"/>
  <c r="CZ72" i="56"/>
  <c r="FD73" i="56"/>
  <c r="AJ75" i="56"/>
  <c r="CJ76" i="56"/>
  <c r="E63" i="56"/>
  <c r="BH68" i="56"/>
  <c r="EK69" i="56"/>
  <c r="U71" i="56"/>
  <c r="BU72" i="56"/>
  <c r="DU73" i="56"/>
  <c r="FY74" i="56"/>
  <c r="BE76" i="56"/>
  <c r="F51" i="56"/>
  <c r="G51" i="56" s="1"/>
  <c r="D21" i="56"/>
  <c r="FQ77" i="56"/>
  <c r="DL77" i="56"/>
  <c r="DD77" i="56"/>
  <c r="FL77" i="56"/>
  <c r="AT77" i="56"/>
  <c r="AU77" i="56" s="1"/>
  <c r="DM77" i="56"/>
  <c r="AR77" i="56"/>
  <c r="BY77" i="56"/>
  <c r="BX77" i="56"/>
  <c r="EC78" i="56"/>
  <c r="FD78" i="56"/>
  <c r="DF78" i="56"/>
  <c r="AT78" i="56"/>
  <c r="BQ78" i="56"/>
  <c r="BD78" i="56"/>
  <c r="AP78" i="56"/>
  <c r="AQ79" i="56" s="1"/>
  <c r="CW78" i="56"/>
  <c r="EV78" i="56"/>
  <c r="CZ79" i="56"/>
  <c r="EP79" i="56"/>
  <c r="EQ80" i="56" s="1"/>
  <c r="DL79" i="56"/>
  <c r="DD79" i="56"/>
  <c r="AP79" i="56"/>
  <c r="DJ79" i="56"/>
  <c r="CD79" i="56"/>
  <c r="CC79" i="56"/>
  <c r="AD79" i="56"/>
  <c r="AZ79" i="56"/>
  <c r="CG80" i="56"/>
  <c r="DD80" i="56"/>
  <c r="FN80" i="56"/>
  <c r="EP80" i="56"/>
  <c r="AS80" i="56"/>
  <c r="BD80" i="56"/>
  <c r="BZ80" i="56"/>
  <c r="CA81" i="56" s="1"/>
  <c r="CW80" i="56"/>
  <c r="DT80" i="56"/>
  <c r="U81" i="56"/>
  <c r="DQ81" i="56"/>
  <c r="BL81" i="56"/>
  <c r="CK81" i="56"/>
  <c r="DP81" i="56"/>
  <c r="EF81" i="56"/>
  <c r="AT82" i="56"/>
  <c r="BQ82" i="56"/>
  <c r="CH82" i="56"/>
  <c r="E82" i="56"/>
  <c r="AL82" i="56"/>
  <c r="AW82" i="56"/>
  <c r="FV81" i="56"/>
  <c r="FW82" i="56" s="1"/>
  <c r="BV85" i="56"/>
  <c r="CN85" i="56"/>
  <c r="BX85" i="56"/>
  <c r="CO85" i="56"/>
  <c r="DH85" i="56"/>
  <c r="EO85" i="56"/>
  <c r="BY85" i="56"/>
  <c r="CP85" i="56"/>
  <c r="DI85" i="56"/>
  <c r="EB85" i="56"/>
  <c r="EJ85" i="56"/>
  <c r="DB85" i="56"/>
  <c r="BZ85" i="56"/>
  <c r="CR85" i="56"/>
  <c r="DJ85" i="56"/>
  <c r="EC85" i="56"/>
  <c r="EL85" i="56"/>
  <c r="CB85" i="56"/>
  <c r="CS85" i="56"/>
  <c r="DL85" i="56"/>
  <c r="ED85" i="56"/>
  <c r="DR85" i="56"/>
  <c r="EP85" i="56"/>
  <c r="CC85" i="56"/>
  <c r="CT85" i="56"/>
  <c r="DM85" i="56"/>
  <c r="EF85" i="56"/>
  <c r="CZ85" i="56"/>
  <c r="DT85" i="56"/>
  <c r="CD85" i="56"/>
  <c r="CV85" i="56"/>
  <c r="DN85" i="56"/>
  <c r="EG85" i="56"/>
  <c r="DA85" i="56"/>
  <c r="CF85" i="56"/>
  <c r="CW85" i="56"/>
  <c r="DP85" i="56"/>
  <c r="EH85" i="56"/>
  <c r="EN85" i="56"/>
  <c r="EK85" i="56"/>
  <c r="CG85" i="56"/>
  <c r="CX85" i="56"/>
  <c r="DQ85" i="56"/>
  <c r="DU85" i="56"/>
  <c r="BP85" i="56"/>
  <c r="CH85" i="56"/>
  <c r="BQ85" i="56"/>
  <c r="CJ85" i="56"/>
  <c r="BR85" i="56"/>
  <c r="CK85" i="56"/>
  <c r="BT85" i="56"/>
  <c r="CL85" i="56"/>
  <c r="DD85" i="56"/>
  <c r="DV85" i="56"/>
  <c r="BU85" i="56"/>
  <c r="DE85" i="56"/>
  <c r="DX85" i="56"/>
  <c r="DF85" i="56"/>
  <c r="DY85" i="56"/>
  <c r="DZ85" i="56"/>
  <c r="FL68" i="56"/>
  <c r="AV70" i="56"/>
  <c r="CV71" i="56"/>
  <c r="EZ72" i="56"/>
  <c r="AF74" i="56"/>
  <c r="CF75" i="56"/>
  <c r="EF76" i="56"/>
  <c r="D12" i="56"/>
  <c r="DX68" i="56"/>
  <c r="Q70" i="56"/>
  <c r="BQ71" i="56"/>
  <c r="DQ72" i="56"/>
  <c r="FU73" i="56"/>
  <c r="BA75" i="56"/>
  <c r="DA76" i="56"/>
  <c r="F69" i="56"/>
  <c r="FV77" i="56"/>
  <c r="FW78" i="56" s="1"/>
  <c r="EC77" i="56"/>
  <c r="EW77" i="56"/>
  <c r="BT77" i="56"/>
  <c r="FI77" i="56"/>
  <c r="J77" i="56"/>
  <c r="K77" i="56" s="1"/>
  <c r="CC77" i="56"/>
  <c r="H77" i="56"/>
  <c r="AC77" i="56"/>
  <c r="AN77" i="56"/>
  <c r="CS78" i="56"/>
  <c r="DD78" i="56"/>
  <c r="FZ78" i="56"/>
  <c r="J78" i="56"/>
  <c r="AG78" i="56"/>
  <c r="T78" i="56"/>
  <c r="F78" i="56"/>
  <c r="BM78" i="56"/>
  <c r="DH78" i="56"/>
  <c r="R79" i="56"/>
  <c r="S79" i="56" s="1"/>
  <c r="DF79" i="56"/>
  <c r="DG79" i="56" s="1"/>
  <c r="F79" i="56"/>
  <c r="BT79" i="56"/>
  <c r="FE79" i="56"/>
  <c r="EC79" i="56"/>
  <c r="AT79" i="56"/>
  <c r="AS79" i="56"/>
  <c r="AO79" i="56"/>
  <c r="P79" i="56"/>
  <c r="AW80" i="56"/>
  <c r="BT80" i="56"/>
  <c r="DZ80" i="56"/>
  <c r="FY80" i="56"/>
  <c r="I80" i="56"/>
  <c r="T80" i="56"/>
  <c r="AP80" i="56"/>
  <c r="AQ80" i="56" s="1"/>
  <c r="BM80" i="56"/>
  <c r="CJ80" i="56"/>
  <c r="FP81" i="56"/>
  <c r="EW81" i="56"/>
  <c r="FU81" i="56"/>
  <c r="AP81" i="56"/>
  <c r="EC81" i="56"/>
  <c r="DV82" i="56"/>
  <c r="EL82" i="56"/>
  <c r="DJ82" i="56"/>
  <c r="N82" i="56"/>
  <c r="O82" i="56" s="1"/>
  <c r="D82" i="56"/>
  <c r="FY82" i="56"/>
  <c r="FH82" i="56"/>
  <c r="DY81" i="56"/>
  <c r="FP72" i="56"/>
  <c r="AV74" i="56"/>
  <c r="CV75" i="56"/>
  <c r="EZ76" i="56"/>
  <c r="D24" i="56"/>
  <c r="EP68" i="56"/>
  <c r="EQ69" i="56" s="1"/>
  <c r="AG70" i="56"/>
  <c r="CG71" i="56"/>
  <c r="EG72" i="56"/>
  <c r="Q74" i="56"/>
  <c r="BQ75" i="56"/>
  <c r="DQ76" i="56"/>
  <c r="F75" i="56"/>
  <c r="G76" i="56" s="1"/>
  <c r="DV77" i="56"/>
  <c r="DQ77" i="56"/>
  <c r="EP77" i="56"/>
  <c r="BH77" i="56"/>
  <c r="FZ77" i="56"/>
  <c r="GA77" i="56" s="1"/>
  <c r="EH77" i="56"/>
  <c r="BQ77" i="56"/>
  <c r="CZ77" i="56"/>
  <c r="Q77" i="56"/>
  <c r="AB77" i="56"/>
  <c r="CG78" i="56"/>
  <c r="CR78" i="56"/>
  <c r="FN78" i="56"/>
  <c r="FO78" i="56" s="1"/>
  <c r="ED78" i="56"/>
  <c r="U78" i="56"/>
  <c r="H78" i="56"/>
  <c r="FR78" i="56"/>
  <c r="BA78" i="56"/>
  <c r="CV78" i="56"/>
  <c r="FU79" i="56"/>
  <c r="CT79" i="56"/>
  <c r="EG79" i="56"/>
  <c r="BH79" i="56"/>
  <c r="DQ79" i="56"/>
  <c r="CS79" i="56"/>
  <c r="AH79" i="56"/>
  <c r="AI79" i="56" s="1"/>
  <c r="AG79" i="56"/>
  <c r="Q79" i="56"/>
  <c r="D79" i="56"/>
  <c r="AK80" i="56"/>
  <c r="BH80" i="56"/>
  <c r="DN80" i="56"/>
  <c r="FM80" i="56"/>
  <c r="FX80" i="56"/>
  <c r="H80" i="56"/>
  <c r="AD80" i="56"/>
  <c r="BA80" i="56"/>
  <c r="BX80" i="56"/>
  <c r="BY81" i="56"/>
  <c r="CP81" i="56"/>
  <c r="BT81" i="56"/>
  <c r="EO81" i="56"/>
  <c r="E81" i="56"/>
  <c r="CV82" i="56"/>
  <c r="DM82" i="56"/>
  <c r="CJ82" i="56"/>
  <c r="CG82" i="56"/>
  <c r="FR82" i="56"/>
  <c r="EW82" i="56"/>
  <c r="EP82" i="56"/>
  <c r="J81" i="56"/>
  <c r="BZ81" i="56"/>
  <c r="CF81" i="56"/>
  <c r="BE69" i="56"/>
  <c r="DE70" i="56"/>
  <c r="FI71" i="56"/>
  <c r="AO73" i="56"/>
  <c r="CO74" i="56"/>
  <c r="EO75" i="56"/>
  <c r="E20" i="56"/>
  <c r="D70" i="56"/>
  <c r="AP69" i="56"/>
  <c r="AQ70" i="56" s="1"/>
  <c r="CP70" i="56"/>
  <c r="CQ70" i="56" s="1"/>
  <c r="EP71" i="56"/>
  <c r="EQ72" i="56" s="1"/>
  <c r="Z73" i="56"/>
  <c r="AA74" i="56" s="1"/>
  <c r="BZ74" i="56"/>
  <c r="DZ75" i="56"/>
  <c r="EA75" i="56" s="1"/>
  <c r="F14" i="56"/>
  <c r="D59" i="56"/>
  <c r="AB69" i="56"/>
  <c r="CB70" i="56"/>
  <c r="EB71" i="56"/>
  <c r="L73" i="56"/>
  <c r="BL74" i="56"/>
  <c r="DL75" i="56"/>
  <c r="FP76" i="56"/>
  <c r="D36" i="56"/>
  <c r="FN68" i="56"/>
  <c r="FO68" i="56" s="1"/>
  <c r="AW70" i="56"/>
  <c r="CW71" i="56"/>
  <c r="FA72" i="56"/>
  <c r="AG74" i="56"/>
  <c r="CG75" i="56"/>
  <c r="EG76" i="56"/>
  <c r="D13" i="56"/>
  <c r="CL77" i="56"/>
  <c r="DE77" i="56"/>
  <c r="DF77" i="56"/>
  <c r="DG77" i="56" s="1"/>
  <c r="AV77" i="56"/>
  <c r="FN77" i="56"/>
  <c r="FO77" i="56" s="1"/>
  <c r="BN77" i="56"/>
  <c r="BO77" i="56" s="1"/>
  <c r="BE77" i="56"/>
  <c r="CN77" i="56"/>
  <c r="E77" i="56"/>
  <c r="P77" i="56"/>
  <c r="BU78" i="56"/>
  <c r="CF78" i="56"/>
  <c r="FB78" i="56"/>
  <c r="FC78" i="56" s="1"/>
  <c r="FY78" i="56"/>
  <c r="I78" i="56"/>
  <c r="FF78" i="56"/>
  <c r="FX78" i="56"/>
  <c r="AO78" i="56"/>
  <c r="CJ78" i="56"/>
  <c r="EW79" i="56"/>
  <c r="CH79" i="56"/>
  <c r="FQ79" i="56"/>
  <c r="AV79" i="56"/>
  <c r="CG79" i="56"/>
  <c r="AW79" i="56"/>
  <c r="V79" i="56"/>
  <c r="U79" i="56"/>
  <c r="FT79" i="56"/>
  <c r="CT80" i="56"/>
  <c r="CU80" i="56" s="1"/>
  <c r="Y80" i="56"/>
  <c r="AV80" i="56"/>
  <c r="DB80" i="56"/>
  <c r="FA80" i="56"/>
  <c r="FL80" i="56"/>
  <c r="FR80" i="56"/>
  <c r="R80" i="56"/>
  <c r="AO80" i="56"/>
  <c r="BL80" i="56"/>
  <c r="DZ81" i="56"/>
  <c r="AD81" i="56"/>
  <c r="AE82" i="56" s="1"/>
  <c r="M81" i="56"/>
  <c r="CT81" i="56"/>
  <c r="CO81" i="56"/>
  <c r="BV82" i="56"/>
  <c r="CS82" i="56"/>
  <c r="AP82" i="56"/>
  <c r="AG82" i="56"/>
  <c r="AC82" i="56"/>
  <c r="EV82" i="56"/>
  <c r="EB82" i="56"/>
  <c r="DI81" i="56"/>
  <c r="BI81" i="56"/>
  <c r="FI75" i="56"/>
  <c r="E26" i="56"/>
  <c r="AN67" i="56"/>
  <c r="BF69" i="56"/>
  <c r="BG69" i="56" s="1"/>
  <c r="DF70" i="56"/>
  <c r="DG70" i="56" s="1"/>
  <c r="FJ71" i="56"/>
  <c r="FK72" i="56" s="1"/>
  <c r="AP73" i="56"/>
  <c r="CP74" i="56"/>
  <c r="CQ74" i="56" s="1"/>
  <c r="EP75" i="56"/>
  <c r="F20" i="56"/>
  <c r="D71" i="56"/>
  <c r="AR69" i="56"/>
  <c r="CR70" i="56"/>
  <c r="EV71" i="56"/>
  <c r="AB73" i="56"/>
  <c r="CB74" i="56"/>
  <c r="EB75" i="56"/>
  <c r="E15" i="56"/>
  <c r="D48" i="56"/>
  <c r="M69" i="56"/>
  <c r="BM70" i="56"/>
  <c r="DM71" i="56"/>
  <c r="FQ72" i="56"/>
  <c r="AW74" i="56"/>
  <c r="CW75" i="56"/>
  <c r="FA76" i="56"/>
  <c r="D25" i="56"/>
  <c r="BZ77" i="56"/>
  <c r="CS77" i="56"/>
  <c r="CH77" i="56"/>
  <c r="CI78" i="56" s="1"/>
  <c r="AJ77" i="56"/>
  <c r="FB77" i="56"/>
  <c r="FC77" i="56" s="1"/>
  <c r="FU77" i="56"/>
  <c r="AS77" i="56"/>
  <c r="AO77" i="56"/>
  <c r="FT77" i="56"/>
  <c r="D77" i="56"/>
  <c r="BI78" i="56"/>
  <c r="BT78" i="56"/>
  <c r="EL78" i="56"/>
  <c r="FM78" i="56"/>
  <c r="FL78" i="56"/>
  <c r="EZ78" i="56"/>
  <c r="EX78" i="56"/>
  <c r="EY78" i="56" s="1"/>
  <c r="AC78" i="56"/>
  <c r="BX78" i="56"/>
  <c r="CW79" i="56"/>
  <c r="BV79" i="56"/>
  <c r="BW80" i="56" s="1"/>
  <c r="EO79" i="56"/>
  <c r="AJ79" i="56"/>
  <c r="BI79" i="56"/>
  <c r="Y79" i="56"/>
  <c r="FY79" i="56"/>
  <c r="I79" i="56"/>
  <c r="FH79" i="56"/>
  <c r="N80" i="56"/>
  <c r="O81" i="56" s="1"/>
  <c r="M80" i="56"/>
  <c r="AJ80" i="56"/>
  <c r="CP80" i="56"/>
  <c r="CQ80" i="56" s="1"/>
  <c r="EK80" i="56"/>
  <c r="EZ80" i="56"/>
  <c r="FV80" i="56"/>
  <c r="F80" i="56"/>
  <c r="G81" i="56" s="1"/>
  <c r="AC80" i="56"/>
  <c r="AZ80" i="56"/>
  <c r="EG81" i="56"/>
  <c r="FH81" i="56"/>
  <c r="EL81" i="56"/>
  <c r="AW81" i="56"/>
  <c r="I81" i="56"/>
  <c r="BB82" i="56"/>
  <c r="AS82" i="56"/>
  <c r="P82" i="56"/>
  <c r="FU82" i="56"/>
  <c r="DE82" i="56"/>
  <c r="ED82" i="56"/>
  <c r="DN82" i="56"/>
  <c r="BH81" i="56"/>
  <c r="BA81" i="56"/>
  <c r="EV75" i="56"/>
  <c r="E21" i="56"/>
  <c r="D60" i="56"/>
  <c r="AC69" i="56"/>
  <c r="CC70" i="56"/>
  <c r="EC71" i="56"/>
  <c r="M73" i="56"/>
  <c r="BM74" i="56"/>
  <c r="DM75" i="56"/>
  <c r="FQ76" i="56"/>
  <c r="D37" i="56"/>
  <c r="DU77" i="56"/>
  <c r="CG77" i="56"/>
  <c r="AX77" i="56"/>
  <c r="AY77" i="56" s="1"/>
  <c r="X77" i="56"/>
  <c r="DZ77" i="56"/>
  <c r="EA77" i="56" s="1"/>
  <c r="FR77" i="56"/>
  <c r="FS77" i="56" s="1"/>
  <c r="AG77" i="56"/>
  <c r="FX77" i="56"/>
  <c r="FH77" i="56"/>
  <c r="CT78" i="56"/>
  <c r="CU78" i="56" s="1"/>
  <c r="AW78" i="56"/>
  <c r="BH78" i="56"/>
  <c r="DZ78" i="56"/>
  <c r="FA78" i="56"/>
  <c r="EJ78" i="56"/>
  <c r="FJ78" i="56"/>
  <c r="CX78" i="56"/>
  <c r="Q78" i="56"/>
  <c r="BL78" i="56"/>
  <c r="BY79" i="56"/>
  <c r="BJ79" i="56"/>
  <c r="DE79" i="56"/>
  <c r="X79" i="56"/>
  <c r="AK79" i="56"/>
  <c r="FP79" i="56"/>
  <c r="FM79" i="56"/>
  <c r="H79" i="56"/>
  <c r="EV79" i="56"/>
  <c r="FQ80" i="56"/>
  <c r="CH80" i="56"/>
  <c r="X80" i="56"/>
  <c r="CD80" i="56"/>
  <c r="CE81" i="56" s="1"/>
  <c r="DY80" i="56"/>
  <c r="EJ80" i="56"/>
  <c r="FJ80" i="56"/>
  <c r="FF80" i="56"/>
  <c r="Q80" i="56"/>
  <c r="AN80" i="56"/>
  <c r="EZ81" i="56"/>
  <c r="AG81" i="56"/>
  <c r="Y81" i="56"/>
  <c r="CG81" i="56"/>
  <c r="CD81" i="56"/>
  <c r="AB82" i="56"/>
  <c r="EK82" i="56"/>
  <c r="FE82" i="56"/>
  <c r="CF82" i="56"/>
  <c r="CC82" i="56"/>
  <c r="DP82" i="56"/>
  <c r="F82" i="56"/>
  <c r="Z81" i="56"/>
  <c r="AJ81" i="56"/>
  <c r="F13" i="56"/>
  <c r="FM67" i="56"/>
  <c r="DA69" i="56"/>
  <c r="FE70" i="56"/>
  <c r="AK72" i="56"/>
  <c r="CK73" i="56"/>
  <c r="EK74" i="56"/>
  <c r="U76" i="56"/>
  <c r="E38" i="56"/>
  <c r="DZ67" i="56"/>
  <c r="EA68" i="56" s="1"/>
  <c r="CL69" i="56"/>
  <c r="CM69" i="56" s="1"/>
  <c r="EL70" i="56"/>
  <c r="EM71" i="56" s="1"/>
  <c r="V72" i="56"/>
  <c r="W73" i="56" s="1"/>
  <c r="BV73" i="56"/>
  <c r="BW73" i="56" s="1"/>
  <c r="DV74" i="56"/>
  <c r="DW75" i="56" s="1"/>
  <c r="FZ75" i="56"/>
  <c r="GA76" i="56" s="1"/>
  <c r="F32" i="56"/>
  <c r="G32" i="56" s="1"/>
  <c r="CP67" i="56"/>
  <c r="CQ67" i="56" s="1"/>
  <c r="BX69" i="56"/>
  <c r="DX70" i="56"/>
  <c r="H72" i="56"/>
  <c r="BH73" i="56"/>
  <c r="DH74" i="56"/>
  <c r="FL75" i="56"/>
  <c r="E27" i="56"/>
  <c r="D72" i="56"/>
  <c r="AS69" i="56"/>
  <c r="CS70" i="56"/>
  <c r="EW71" i="56"/>
  <c r="AC73" i="56"/>
  <c r="CC74" i="56"/>
  <c r="EC75" i="56"/>
  <c r="F15" i="56"/>
  <c r="G16" i="56" s="1"/>
  <c r="D49" i="56"/>
  <c r="FF77" i="56"/>
  <c r="BU77" i="56"/>
  <c r="Z77" i="56"/>
  <c r="AA78" i="56" s="1"/>
  <c r="L77" i="56"/>
  <c r="DN77" i="56"/>
  <c r="DO77" i="56" s="1"/>
  <c r="EL77" i="56"/>
  <c r="EM77" i="56" s="1"/>
  <c r="U77" i="56"/>
  <c r="CX77" i="56"/>
  <c r="CY77" i="56" s="1"/>
  <c r="EV77" i="56"/>
  <c r="BV78" i="56"/>
  <c r="AK78" i="56"/>
  <c r="AV78" i="56"/>
  <c r="DN78" i="56"/>
  <c r="EK78" i="56"/>
  <c r="DX78" i="56"/>
  <c r="EH78" i="56"/>
  <c r="FU78" i="56"/>
  <c r="E78" i="56"/>
  <c r="AZ78" i="56"/>
  <c r="BA79" i="56"/>
  <c r="AX79" i="56"/>
  <c r="BU79" i="56"/>
  <c r="L79" i="56"/>
  <c r="FZ79" i="56"/>
  <c r="FN79" i="56"/>
  <c r="FA79" i="56"/>
  <c r="AR79" i="56"/>
  <c r="DT79" i="56"/>
  <c r="FE80" i="56"/>
  <c r="Z80" i="56"/>
  <c r="L80" i="56"/>
  <c r="BR80" i="56"/>
  <c r="BS80" i="56" s="1"/>
  <c r="DM80" i="56"/>
  <c r="DX80" i="56"/>
  <c r="EX80" i="56"/>
  <c r="FU80" i="56"/>
  <c r="E80" i="56"/>
  <c r="AB80" i="56"/>
  <c r="AO81" i="56"/>
  <c r="AZ81" i="56"/>
  <c r="DX81" i="56"/>
  <c r="T81" i="56"/>
  <c r="DN81" i="56"/>
  <c r="DO81" i="56" s="1"/>
  <c r="FP82" i="56"/>
  <c r="DL82" i="56"/>
  <c r="EH81" i="56"/>
  <c r="BF82" i="56"/>
  <c r="BA82" i="56"/>
  <c r="DB81" i="56"/>
  <c r="H81" i="56"/>
  <c r="R81" i="56"/>
  <c r="H76" i="56"/>
  <c r="E33" i="56"/>
  <c r="BB67" i="56"/>
  <c r="BI69" i="56"/>
  <c r="DI70" i="56"/>
  <c r="FM71" i="56"/>
  <c r="AS73" i="56"/>
  <c r="CS74" i="56"/>
  <c r="EW75" i="56"/>
  <c r="F21" i="56"/>
  <c r="D61" i="56"/>
  <c r="DR77" i="56"/>
  <c r="DS77" i="56" s="1"/>
  <c r="BI77" i="56"/>
  <c r="FP77" i="56"/>
  <c r="EZ77" i="56"/>
  <c r="DB77" i="56"/>
  <c r="DC77" i="56" s="1"/>
  <c r="FY77" i="56"/>
  <c r="I77" i="56"/>
  <c r="BB77" i="56"/>
  <c r="BC77" i="56" s="1"/>
  <c r="EF77" i="56"/>
  <c r="AX78" i="56"/>
  <c r="AY78" i="56" s="1"/>
  <c r="Y78" i="56"/>
  <c r="AJ78" i="56"/>
  <c r="DB78" i="56"/>
  <c r="DY78" i="56"/>
  <c r="DL78" i="56"/>
  <c r="DV78" i="56"/>
  <c r="DW79" i="56" s="1"/>
  <c r="FI78" i="56"/>
  <c r="DR78" i="56"/>
  <c r="AN78" i="56"/>
  <c r="AC79" i="56"/>
  <c r="AL79" i="56"/>
  <c r="M79" i="56"/>
  <c r="DX79" i="56"/>
  <c r="DN79" i="56"/>
  <c r="FB79" i="56"/>
  <c r="EK79" i="56"/>
  <c r="EJ79" i="56"/>
  <c r="DH79" i="56"/>
  <c r="EO80" i="56"/>
  <c r="FP80" i="56"/>
  <c r="DR80" i="56"/>
  <c r="DS80" i="56" s="1"/>
  <c r="BF80" i="56"/>
  <c r="DA80" i="56"/>
  <c r="DL80" i="56"/>
  <c r="EH80" i="56"/>
  <c r="EI80" i="56" s="1"/>
  <c r="FI80" i="56"/>
  <c r="DF80" i="56"/>
  <c r="P80" i="56"/>
  <c r="EN81" i="56"/>
  <c r="BD81" i="56"/>
  <c r="CC81" i="56"/>
  <c r="DL81" i="56"/>
  <c r="BB81" i="56"/>
  <c r="DU82" i="56"/>
  <c r="CR82" i="56"/>
  <c r="EH82" i="56"/>
  <c r="AF82" i="56"/>
  <c r="Y82" i="56"/>
  <c r="DB82" i="56"/>
  <c r="EV81" i="56"/>
  <c r="FD81" i="56"/>
  <c r="AN72" i="56"/>
  <c r="CN73" i="56"/>
  <c r="EN74" i="56"/>
  <c r="X76" i="56"/>
  <c r="E39" i="56"/>
  <c r="CT67" i="56"/>
  <c r="CU68" i="56" s="1"/>
  <c r="BY69" i="56"/>
  <c r="DY70" i="56"/>
  <c r="I72" i="56"/>
  <c r="BI73" i="56"/>
  <c r="DI74" i="56"/>
  <c r="FM75" i="56"/>
  <c r="F27" i="56"/>
  <c r="D73" i="56"/>
  <c r="CT77" i="56"/>
  <c r="CU77" i="56" s="1"/>
  <c r="AW77" i="56"/>
  <c r="FD77" i="56"/>
  <c r="FJ77" i="56"/>
  <c r="FK77" i="56" s="1"/>
  <c r="CP77" i="56"/>
  <c r="FM77" i="56"/>
  <c r="EJ77" i="56"/>
  <c r="EG77" i="56"/>
  <c r="DT77" i="56"/>
  <c r="N78" i="56"/>
  <c r="M78" i="56"/>
  <c r="X78" i="56"/>
  <c r="CP78" i="56"/>
  <c r="DM78" i="56"/>
  <c r="CZ78" i="56"/>
  <c r="CL78" i="56"/>
  <c r="CM79" i="56" s="1"/>
  <c r="EW78" i="56"/>
  <c r="FV78" i="56"/>
  <c r="AB78" i="56"/>
  <c r="E79" i="56"/>
  <c r="Z79" i="56"/>
  <c r="FD79" i="56"/>
  <c r="CB79" i="56"/>
  <c r="J79" i="56"/>
  <c r="K79" i="56" s="1"/>
  <c r="EL79" i="56"/>
  <c r="DY79" i="56"/>
  <c r="BP79" i="56"/>
  <c r="CV79" i="56"/>
  <c r="EC80" i="56"/>
  <c r="FD80" i="56"/>
  <c r="AL80" i="56"/>
  <c r="AT80" i="56"/>
  <c r="CO80" i="56"/>
  <c r="CZ80" i="56"/>
  <c r="DV80" i="56"/>
  <c r="DW80" i="56" s="1"/>
  <c r="EW80" i="56"/>
  <c r="FT80" i="56"/>
  <c r="D80" i="56"/>
  <c r="AR81" i="56"/>
  <c r="EB81" i="56"/>
  <c r="AF81" i="56"/>
  <c r="EX81" i="56"/>
  <c r="FR81" i="56"/>
  <c r="FS82" i="56" s="1"/>
  <c r="BU82" i="56"/>
  <c r="BR82" i="56"/>
  <c r="BI82" i="56"/>
  <c r="L82" i="56"/>
  <c r="FZ82" i="56"/>
  <c r="CN82" i="56"/>
  <c r="F77" i="56"/>
  <c r="G77" i="56" s="1"/>
  <c r="FN81" i="56"/>
  <c r="FO82" i="56" s="1"/>
  <c r="FX81" i="56"/>
  <c r="DD73" i="56"/>
  <c r="FH74" i="56"/>
  <c r="AN76" i="56"/>
  <c r="E45" i="56"/>
  <c r="ED67" i="56"/>
  <c r="EE67" i="56" s="1"/>
  <c r="CO69" i="56"/>
  <c r="EO70" i="56"/>
  <c r="Y72" i="56"/>
  <c r="BY73" i="56"/>
  <c r="DY74" i="56"/>
  <c r="I76" i="56"/>
  <c r="F33" i="56"/>
  <c r="EP66" i="56"/>
  <c r="BV77" i="56"/>
  <c r="BW78" i="56" s="1"/>
  <c r="AK77" i="56"/>
  <c r="EN77" i="56"/>
  <c r="AD77" i="56"/>
  <c r="AE77" i="56" s="1"/>
  <c r="CD77" i="56"/>
  <c r="CE77" i="56" s="1"/>
  <c r="FA77" i="56"/>
  <c r="CB77" i="56"/>
  <c r="DI77" i="56"/>
  <c r="DH77" i="56"/>
  <c r="FQ78" i="56"/>
  <c r="EP78" i="56"/>
  <c r="L78" i="56"/>
  <c r="CD78" i="56"/>
  <c r="CE78" i="56" s="1"/>
  <c r="DA78" i="56"/>
  <c r="CN78" i="56"/>
  <c r="BZ78" i="56"/>
  <c r="EG78" i="56"/>
  <c r="DJ78" i="56"/>
  <c r="P78" i="56"/>
  <c r="EF79" i="56"/>
  <c r="N79" i="56"/>
  <c r="EN79" i="56"/>
  <c r="EX79" i="56"/>
  <c r="EZ79" i="56"/>
  <c r="DZ79" i="56"/>
  <c r="EA80" i="56" s="1"/>
  <c r="DM79" i="56"/>
  <c r="FJ79" i="56"/>
  <c r="FK80" i="56" s="1"/>
  <c r="CJ79" i="56"/>
  <c r="DQ80" i="56"/>
  <c r="EN80" i="56"/>
  <c r="ED80" i="56"/>
  <c r="AH80" i="56"/>
  <c r="CC80" i="56"/>
  <c r="CN80" i="56"/>
  <c r="DJ80" i="56"/>
  <c r="DK80" i="56" s="1"/>
  <c r="EG80" i="56"/>
  <c r="FH80" i="56"/>
  <c r="FZ81" i="56"/>
  <c r="DU81" i="56"/>
  <c r="BP81" i="56"/>
  <c r="FM81" i="56"/>
  <c r="X81" i="56"/>
  <c r="DT82" i="56"/>
  <c r="AR82" i="56"/>
  <c r="FD82" i="56"/>
  <c r="FA82" i="56"/>
  <c r="CB82" i="56"/>
  <c r="BZ82" i="56"/>
  <c r="CA82" i="56" s="1"/>
  <c r="DV81" i="56"/>
  <c r="AT81" i="56"/>
  <c r="BT72" i="56"/>
  <c r="DT73" i="56"/>
  <c r="FX74" i="56"/>
  <c r="BD76" i="56"/>
  <c r="E51" i="56"/>
  <c r="FV67" i="56"/>
  <c r="DE69" i="56"/>
  <c r="FI70" i="56"/>
  <c r="AO72" i="56"/>
  <c r="CO73" i="56"/>
  <c r="EO74" i="56"/>
  <c r="Y76" i="56"/>
  <c r="F39" i="56"/>
  <c r="G39" i="56" s="1"/>
  <c r="D47" i="56"/>
  <c r="BJ77" i="56"/>
  <c r="Y77" i="56"/>
  <c r="EB77" i="56"/>
  <c r="ED77" i="56"/>
  <c r="EE77" i="56" s="1"/>
  <c r="BR77" i="56"/>
  <c r="BS77" i="56" s="1"/>
  <c r="EK77" i="56"/>
  <c r="BP77" i="56"/>
  <c r="CW77" i="56"/>
  <c r="CV77" i="56"/>
  <c r="FE78" i="56"/>
  <c r="CH78" i="56"/>
  <c r="BJ78" i="56"/>
  <c r="BR78" i="56"/>
  <c r="CO78" i="56"/>
  <c r="CB78" i="56"/>
  <c r="BN78" i="56"/>
  <c r="DU78" i="56"/>
  <c r="FT78" i="56"/>
  <c r="D78" i="56"/>
  <c r="FR79" i="56"/>
  <c r="BD79" i="56"/>
  <c r="EB79" i="56"/>
  <c r="CL79" i="56"/>
  <c r="CN79" i="56"/>
  <c r="DB79" i="56"/>
  <c r="DA79" i="56"/>
  <c r="CX79" i="56"/>
  <c r="BX79" i="56"/>
  <c r="DE80" i="56"/>
  <c r="EB80" i="56"/>
  <c r="BJ80" i="56"/>
  <c r="V80" i="56"/>
  <c r="BQ80" i="56"/>
  <c r="CB80" i="56"/>
  <c r="CX80" i="56"/>
  <c r="DU80" i="56"/>
  <c r="EV80" i="56"/>
  <c r="Q81" i="56"/>
  <c r="P81" i="56"/>
  <c r="F81" i="56"/>
  <c r="CH81" i="56"/>
  <c r="CI82" i="56" s="1"/>
  <c r="AV81" i="56"/>
  <c r="DF81" i="56"/>
  <c r="CT82" i="56"/>
  <c r="R82" i="56"/>
  <c r="EG82" i="56"/>
  <c r="DY82" i="56"/>
  <c r="AZ82" i="56"/>
  <c r="BL82" i="56"/>
  <c r="AN81" i="56"/>
  <c r="CS81" i="56"/>
  <c r="EI22" i="56"/>
  <c r="CI21" i="56"/>
  <c r="AI20" i="56"/>
  <c r="FC18" i="56"/>
  <c r="AY16" i="56"/>
  <c r="FS14" i="56"/>
  <c r="FE81" i="56"/>
  <c r="AM67" i="56"/>
  <c r="AQ23" i="56"/>
  <c r="M82" i="56"/>
  <c r="DX82" i="56"/>
  <c r="FL82" i="56"/>
  <c r="DQ82" i="56"/>
  <c r="AX82" i="56"/>
  <c r="CZ82" i="56"/>
  <c r="DE81" i="56"/>
  <c r="FA81" i="56"/>
  <c r="FL81" i="56"/>
  <c r="GA23" i="56"/>
  <c r="FG12" i="56"/>
  <c r="CI70" i="56"/>
  <c r="EI71" i="56"/>
  <c r="S73" i="56"/>
  <c r="BS74" i="56"/>
  <c r="DS75" i="56"/>
  <c r="CX81" i="56"/>
  <c r="EX82" i="56"/>
  <c r="EY82" i="56" s="1"/>
  <c r="CO82" i="56"/>
  <c r="AJ82" i="56"/>
  <c r="CL82" i="56"/>
  <c r="FF81" i="56"/>
  <c r="FG82" i="56" s="1"/>
  <c r="CN81" i="56"/>
  <c r="FT81" i="56"/>
  <c r="FY81" i="56"/>
  <c r="EE35" i="56"/>
  <c r="CE34" i="56"/>
  <c r="AE33" i="56"/>
  <c r="CU30" i="56"/>
  <c r="AU29" i="56"/>
  <c r="DK26" i="56"/>
  <c r="DS31" i="56"/>
  <c r="FK67" i="56"/>
  <c r="AI72" i="56"/>
  <c r="EX83" i="56"/>
  <c r="DI82" i="56"/>
  <c r="FB82" i="56"/>
  <c r="CX82" i="56"/>
  <c r="EF82" i="56"/>
  <c r="BM82" i="56"/>
  <c r="V82" i="56"/>
  <c r="BJ82" i="56"/>
  <c r="BV81" i="56"/>
  <c r="EJ81" i="56"/>
  <c r="FI81" i="56"/>
  <c r="BW39" i="56"/>
  <c r="DO35" i="56"/>
  <c r="BO34" i="56"/>
  <c r="AE29" i="56"/>
  <c r="CU26" i="56"/>
  <c r="AU25" i="56"/>
  <c r="CU23" i="56"/>
  <c r="S21" i="56"/>
  <c r="AI15" i="56"/>
  <c r="DZ82" i="56"/>
  <c r="CD82" i="56"/>
  <c r="CE82" i="56" s="1"/>
  <c r="DR82" i="56"/>
  <c r="AK82" i="56"/>
  <c r="FI82" i="56"/>
  <c r="AV82" i="56"/>
  <c r="BF81" i="56"/>
  <c r="DR81" i="56"/>
  <c r="AC81" i="56"/>
  <c r="EJ82" i="56"/>
  <c r="AO82" i="56"/>
  <c r="DF82" i="56"/>
  <c r="BD82" i="56"/>
  <c r="DD82" i="56"/>
  <c r="I82" i="56"/>
  <c r="EC82" i="56"/>
  <c r="AH82" i="56"/>
  <c r="AI82" i="56" s="1"/>
  <c r="DJ81" i="56"/>
  <c r="BU81" i="56"/>
  <c r="DA81" i="56"/>
  <c r="ED81" i="56"/>
  <c r="K25" i="56"/>
  <c r="CP82" i="56"/>
  <c r="FX82" i="56"/>
  <c r="DA82" i="56"/>
  <c r="T82" i="56"/>
  <c r="CB81" i="56"/>
  <c r="BE81" i="56"/>
  <c r="CJ81" i="56"/>
  <c r="FH83" i="56"/>
  <c r="FC66" i="56"/>
  <c r="BO60" i="56"/>
  <c r="EY52" i="56"/>
  <c r="EA43" i="56"/>
  <c r="CA47" i="56"/>
  <c r="AU19" i="56"/>
  <c r="FO17" i="56"/>
  <c r="K14" i="56"/>
  <c r="S16" i="56"/>
  <c r="CI13" i="56"/>
  <c r="DS23" i="56"/>
  <c r="DK23" i="56"/>
  <c r="S17" i="56"/>
  <c r="EI42" i="56"/>
  <c r="S69" i="56"/>
  <c r="EI23" i="56"/>
  <c r="S37" i="56"/>
  <c r="BC69" i="56"/>
  <c r="AA37" i="56"/>
  <c r="AE21" i="56"/>
  <c r="CU18" i="56"/>
  <c r="BK13" i="56"/>
  <c r="EI74" i="56"/>
  <c r="S76" i="56"/>
  <c r="DW18" i="56"/>
  <c r="W16" i="56"/>
  <c r="AM12" i="56"/>
  <c r="BO57" i="56"/>
  <c r="CE47" i="56"/>
  <c r="AE45" i="56"/>
  <c r="FC39" i="56"/>
  <c r="DO21" i="56"/>
  <c r="BO20" i="56"/>
  <c r="EE17" i="56"/>
  <c r="CE16" i="56"/>
  <c r="AE15" i="56"/>
  <c r="EY13" i="56"/>
  <c r="CU12" i="56"/>
  <c r="FC16" i="56"/>
  <c r="AU21" i="56"/>
  <c r="K16" i="56"/>
  <c r="EA14" i="56"/>
  <c r="AA12" i="56"/>
  <c r="FW22" i="56"/>
  <c r="BS20" i="56"/>
  <c r="EI17" i="56"/>
  <c r="AY24" i="56"/>
  <c r="EI49" i="56"/>
  <c r="CY44" i="56"/>
  <c r="AQ32" i="56"/>
  <c r="CI24" i="56"/>
  <c r="BW38" i="56"/>
  <c r="W37" i="56"/>
  <c r="CM34" i="56"/>
  <c r="FG31" i="56"/>
  <c r="CI22" i="56"/>
  <c r="FW52" i="56"/>
  <c r="EM51" i="56"/>
  <c r="DC46" i="56"/>
  <c r="FW43" i="56"/>
  <c r="DK37" i="56"/>
  <c r="EE23" i="56"/>
  <c r="CM35" i="56"/>
  <c r="FG32" i="56"/>
  <c r="AA23" i="56"/>
  <c r="W13" i="56"/>
  <c r="AM79" i="56"/>
  <c r="DO32" i="56"/>
  <c r="FG21" i="56"/>
  <c r="DC21" i="56"/>
  <c r="CI12" i="56"/>
  <c r="DC69" i="56"/>
  <c r="O19" i="56"/>
  <c r="O57" i="56"/>
  <c r="O33" i="56"/>
  <c r="K34" i="56"/>
  <c r="K12" i="56"/>
  <c r="S14" i="56"/>
  <c r="EY41" i="56"/>
  <c r="DO37" i="56"/>
  <c r="AE31" i="56"/>
  <c r="FO25" i="56"/>
  <c r="AQ36" i="56"/>
  <c r="FK34" i="56"/>
  <c r="GA30" i="56"/>
  <c r="BW20" i="56"/>
  <c r="EM17" i="56"/>
  <c r="K17" i="56"/>
  <c r="EA15" i="56"/>
  <c r="CA14" i="56"/>
  <c r="AA13" i="56"/>
  <c r="EQ12" i="56"/>
  <c r="CU73" i="56"/>
  <c r="EY74" i="56"/>
  <c r="DK68" i="56"/>
  <c r="G62" i="56"/>
  <c r="AE75" i="56"/>
  <c r="S77" i="56"/>
  <c r="W78" i="56"/>
  <c r="S78" i="56"/>
  <c r="CI23" i="56"/>
  <c r="BS19" i="56"/>
  <c r="FO55" i="56"/>
  <c r="DG54" i="56"/>
  <c r="AM40" i="56"/>
  <c r="DS39" i="56"/>
  <c r="AU50" i="56"/>
  <c r="K45" i="56"/>
  <c r="AY36" i="56"/>
  <c r="FS35" i="56"/>
  <c r="DO34" i="56"/>
  <c r="EE29" i="56"/>
  <c r="AE28" i="56"/>
  <c r="EY26" i="56"/>
  <c r="AA36" i="56"/>
  <c r="EQ34" i="56"/>
  <c r="BG28" i="56"/>
  <c r="GA26" i="56"/>
  <c r="DW25" i="56"/>
  <c r="CM23" i="56"/>
  <c r="AY17" i="56"/>
  <c r="DO14" i="56"/>
  <c r="DG21" i="56"/>
  <c r="AE22" i="56"/>
  <c r="EY20" i="56"/>
  <c r="CU19" i="56"/>
  <c r="AU18" i="56"/>
  <c r="FO16" i="56"/>
  <c r="BK14" i="56"/>
  <c r="K13" i="56"/>
  <c r="G18" i="56"/>
  <c r="EY77" i="56"/>
  <c r="GA79" i="56"/>
  <c r="FW53" i="56"/>
  <c r="CM47" i="56"/>
  <c r="FC46" i="56"/>
  <c r="CY45" i="56"/>
  <c r="AY44" i="56"/>
  <c r="FS42" i="56"/>
  <c r="DS28" i="56"/>
  <c r="EI24" i="56"/>
  <c r="FC33" i="56"/>
  <c r="CY32" i="56"/>
  <c r="DO28" i="56"/>
  <c r="BO27" i="56"/>
  <c r="EE24" i="56"/>
  <c r="AA31" i="56"/>
  <c r="EQ29" i="56"/>
  <c r="AI17" i="56"/>
  <c r="AY13" i="56"/>
  <c r="CQ22" i="56"/>
  <c r="DG18" i="56"/>
  <c r="BG17" i="56"/>
  <c r="GA15" i="56"/>
  <c r="DW14" i="56"/>
  <c r="BW13" i="56"/>
  <c r="W12" i="56"/>
  <c r="BO23" i="56"/>
  <c r="O22" i="56"/>
  <c r="CU15" i="56"/>
  <c r="FO12" i="56"/>
  <c r="BO68" i="56"/>
  <c r="W70" i="56"/>
  <c r="AA69" i="56"/>
  <c r="EQ68" i="56"/>
  <c r="DW77" i="56"/>
  <c r="FW62" i="56"/>
  <c r="GA49" i="56"/>
  <c r="BW47" i="56"/>
  <c r="W46" i="56"/>
  <c r="AM73" i="56"/>
  <c r="CM74" i="56"/>
  <c r="EM75" i="56"/>
  <c r="S51" i="56"/>
  <c r="FC45" i="56"/>
  <c r="AY43" i="56"/>
  <c r="FS41" i="56"/>
  <c r="DS22" i="56"/>
  <c r="EI18" i="56"/>
  <c r="AI16" i="56"/>
  <c r="AY71" i="56"/>
  <c r="CY75" i="56"/>
  <c r="BW22" i="56"/>
  <c r="W21" i="56"/>
  <c r="AM17" i="56"/>
  <c r="AU39" i="56"/>
  <c r="CQ37" i="56"/>
  <c r="FG23" i="56"/>
  <c r="FK20" i="56"/>
  <c r="BG18" i="56"/>
  <c r="GA16" i="56"/>
  <c r="DW15" i="56"/>
  <c r="EI21" i="56"/>
  <c r="CI20" i="56"/>
  <c r="AI19" i="56"/>
  <c r="FC17" i="56"/>
  <c r="CY16" i="56"/>
  <c r="CY70" i="56"/>
  <c r="FC71" i="56"/>
  <c r="AI73" i="56"/>
  <c r="CI74" i="56"/>
  <c r="DW69" i="56"/>
  <c r="EY17" i="56"/>
  <c r="FS54" i="56"/>
  <c r="EE22" i="56"/>
  <c r="AI64" i="56"/>
  <c r="EE21" i="56"/>
  <c r="AE19" i="56"/>
  <c r="CM24" i="56"/>
  <c r="DO33" i="56"/>
  <c r="FC54" i="56"/>
  <c r="FC60" i="56"/>
  <c r="CY59" i="56"/>
  <c r="O41" i="56"/>
  <c r="DO40" i="56"/>
  <c r="DW24" i="56"/>
  <c r="FC19" i="56"/>
  <c r="O12" i="56"/>
  <c r="BG71" i="56"/>
  <c r="FK73" i="56"/>
  <c r="AY60" i="56"/>
  <c r="AE23" i="56"/>
  <c r="CY54" i="56"/>
  <c r="DS68" i="56"/>
  <c r="BG20" i="56"/>
  <c r="DW17" i="56"/>
  <c r="W15" i="56"/>
  <c r="EM13" i="56"/>
  <c r="CM12" i="56"/>
  <c r="EY25" i="56"/>
  <c r="EM53" i="56"/>
  <c r="EI40" i="56"/>
  <c r="G19" i="56"/>
  <c r="G70" i="56"/>
  <c r="CA67" i="56"/>
  <c r="EQ64" i="56"/>
  <c r="FK60" i="56"/>
  <c r="DG59" i="56"/>
  <c r="GA56" i="56"/>
  <c r="CM68" i="56"/>
  <c r="BS59" i="56"/>
  <c r="BS22" i="56"/>
  <c r="EM20" i="56"/>
  <c r="FW12" i="56"/>
  <c r="BS70" i="56"/>
  <c r="DS71" i="56"/>
  <c r="DO68" i="56"/>
  <c r="W68" i="56"/>
  <c r="EI66" i="56"/>
  <c r="K56" i="56"/>
  <c r="BK41" i="56"/>
  <c r="EQ35" i="56"/>
  <c r="CQ34" i="56"/>
  <c r="AQ33" i="56"/>
  <c r="BG29" i="56"/>
  <c r="GA27" i="56"/>
  <c r="DW26" i="56"/>
  <c r="BW25" i="56"/>
  <c r="GA70" i="56"/>
  <c r="CM52" i="56"/>
  <c r="FS51" i="56"/>
  <c r="DO50" i="56"/>
  <c r="CE45" i="56"/>
  <c r="AE44" i="56"/>
  <c r="EI39" i="56"/>
  <c r="CA36" i="56"/>
  <c r="EQ33" i="56"/>
  <c r="CQ32" i="56"/>
  <c r="DG28" i="56"/>
  <c r="BG27" i="56"/>
  <c r="GA25" i="56"/>
  <c r="AY37" i="56"/>
  <c r="AE74" i="56"/>
  <c r="DG55" i="56"/>
  <c r="AE27" i="56"/>
  <c r="AU74" i="56"/>
  <c r="AM34" i="56"/>
  <c r="FW28" i="56"/>
  <c r="S25" i="56"/>
  <c r="CU82" i="56"/>
  <c r="F84" i="56"/>
  <c r="Y84" i="56"/>
  <c r="AR84" i="56"/>
  <c r="BJ84" i="56"/>
  <c r="BK85" i="56" s="1"/>
  <c r="CC84" i="56"/>
  <c r="CV84" i="56"/>
  <c r="DN84" i="56"/>
  <c r="EG84" i="56"/>
  <c r="FD84" i="56"/>
  <c r="FV84" i="56"/>
  <c r="FW85" i="56" s="1"/>
  <c r="CW84" i="56"/>
  <c r="EH84" i="56"/>
  <c r="FX84" i="56"/>
  <c r="EK84" i="56"/>
  <c r="DU84" i="56"/>
  <c r="DX84" i="56"/>
  <c r="EX84" i="56"/>
  <c r="EY85" i="56" s="1"/>
  <c r="V84" i="56"/>
  <c r="W85" i="56" s="1"/>
  <c r="FU84" i="56"/>
  <c r="H84" i="56"/>
  <c r="Z84" i="56"/>
  <c r="AA85" i="56" s="1"/>
  <c r="AS84" i="56"/>
  <c r="BL84" i="56"/>
  <c r="CD84" i="56"/>
  <c r="DP84" i="56"/>
  <c r="FE84" i="56"/>
  <c r="DR84" i="56"/>
  <c r="EL84" i="56"/>
  <c r="EN84" i="56"/>
  <c r="BV84" i="56"/>
  <c r="CP84" i="56"/>
  <c r="FR84" i="56"/>
  <c r="FS85" i="56" s="1"/>
  <c r="DL84" i="56"/>
  <c r="CB84" i="56"/>
  <c r="I84" i="56"/>
  <c r="AB84" i="56"/>
  <c r="AT84" i="56"/>
  <c r="AU85" i="56" s="1"/>
  <c r="BM84" i="56"/>
  <c r="CF84" i="56"/>
  <c r="CX84" i="56"/>
  <c r="DQ84" i="56"/>
  <c r="EJ84" i="56"/>
  <c r="FF84" i="56"/>
  <c r="FG85" i="56" s="1"/>
  <c r="FY84" i="56"/>
  <c r="J84" i="56"/>
  <c r="K85" i="56" s="1"/>
  <c r="AV84" i="56"/>
  <c r="BN84" i="56"/>
  <c r="BO85" i="56" s="1"/>
  <c r="CZ84" i="56"/>
  <c r="FH84" i="56"/>
  <c r="CJ84" i="56"/>
  <c r="FJ84" i="56"/>
  <c r="EP84" i="56"/>
  <c r="DH84" i="56"/>
  <c r="BH84" i="56"/>
  <c r="FT84" i="56"/>
  <c r="DM84" i="56"/>
  <c r="AC84" i="56"/>
  <c r="CG84" i="56"/>
  <c r="FZ84" i="56"/>
  <c r="GA85" i="56" s="1"/>
  <c r="DE84" i="56"/>
  <c r="BX84" i="56"/>
  <c r="D84" i="56"/>
  <c r="CT84" i="56"/>
  <c r="L84" i="56"/>
  <c r="AD84" i="56"/>
  <c r="AW84" i="56"/>
  <c r="BP84" i="56"/>
  <c r="CH84" i="56"/>
  <c r="DA84" i="56"/>
  <c r="DT84" i="56"/>
  <c r="FI84" i="56"/>
  <c r="CL84" i="56"/>
  <c r="FM84" i="56"/>
  <c r="DZ84" i="56"/>
  <c r="DJ84" i="56"/>
  <c r="FB84" i="56"/>
  <c r="FC85" i="56" s="1"/>
  <c r="M84" i="56"/>
  <c r="AF84" i="56"/>
  <c r="AX84" i="56"/>
  <c r="AY85" i="56" s="1"/>
  <c r="BQ84" i="56"/>
  <c r="DB84" i="56"/>
  <c r="R84" i="56"/>
  <c r="S85" i="56" s="1"/>
  <c r="FP84" i="56"/>
  <c r="EC84" i="56"/>
  <c r="CS84" i="56"/>
  <c r="AP84" i="56"/>
  <c r="AQ85" i="56" s="1"/>
  <c r="N84" i="56"/>
  <c r="O85" i="56" s="1"/>
  <c r="AG84" i="56"/>
  <c r="AZ84" i="56"/>
  <c r="BR84" i="56"/>
  <c r="CK84" i="56"/>
  <c r="DD84" i="56"/>
  <c r="DV84" i="56"/>
  <c r="EO84" i="56"/>
  <c r="FL84" i="56"/>
  <c r="AH84" i="56"/>
  <c r="AI85" i="56" s="1"/>
  <c r="BT84" i="56"/>
  <c r="CO84" i="56"/>
  <c r="DI84" i="56"/>
  <c r="ED84" i="56"/>
  <c r="BI84" i="56"/>
  <c r="P84" i="56"/>
  <c r="BA84" i="56"/>
  <c r="BD84" i="56"/>
  <c r="EB84" i="56"/>
  <c r="FA84" i="56"/>
  <c r="Q84" i="56"/>
  <c r="AJ84" i="56"/>
  <c r="BB84" i="56"/>
  <c r="BC85" i="56" s="1"/>
  <c r="BU84" i="56"/>
  <c r="CN84" i="56"/>
  <c r="DF84" i="56"/>
  <c r="DY84" i="56"/>
  <c r="EV84" i="56"/>
  <c r="FN84" i="56"/>
  <c r="FO85" i="56" s="1"/>
  <c r="AK84" i="56"/>
  <c r="EW84" i="56"/>
  <c r="FQ84" i="56"/>
  <c r="AO84" i="56"/>
  <c r="E84" i="56"/>
  <c r="T84" i="56"/>
  <c r="AL84" i="56"/>
  <c r="AM85" i="56" s="1"/>
  <c r="BE84" i="56"/>
  <c r="EZ84" i="56"/>
  <c r="X84" i="56"/>
  <c r="U84" i="56"/>
  <c r="AN84" i="56"/>
  <c r="BF84" i="56"/>
  <c r="BG85" i="56" s="1"/>
  <c r="BY84" i="56"/>
  <c r="CR84" i="56"/>
  <c r="BZ84" i="56"/>
  <c r="EF84" i="56"/>
  <c r="CU71" i="56"/>
  <c r="DK70" i="56"/>
  <c r="CU75" i="56"/>
  <c r="EA70" i="56"/>
  <c r="BK73" i="56"/>
  <c r="O66" i="56"/>
  <c r="CU59" i="56"/>
  <c r="FO56" i="56"/>
  <c r="FK54" i="56"/>
  <c r="AI39" i="56"/>
  <c r="CY36" i="56"/>
  <c r="AY35" i="56"/>
  <c r="FS33" i="56"/>
  <c r="BO31" i="56"/>
  <c r="EE28" i="56"/>
  <c r="AU35" i="56"/>
  <c r="DK32" i="56"/>
  <c r="K30" i="56"/>
  <c r="AA26" i="56"/>
  <c r="EQ24" i="56"/>
  <c r="FW24" i="56"/>
  <c r="AU16" i="56"/>
  <c r="FO14" i="56"/>
  <c r="DK13" i="56"/>
  <c r="EQ20" i="56"/>
  <c r="CQ19" i="56"/>
  <c r="FK16" i="56"/>
  <c r="BG14" i="56"/>
  <c r="K71" i="56"/>
  <c r="BK71" i="56"/>
  <c r="FO73" i="56"/>
  <c r="AU76" i="56"/>
  <c r="CU76" i="56"/>
  <c r="CI65" i="56"/>
  <c r="EE76" i="56"/>
  <c r="FO71" i="56"/>
  <c r="EY76" i="56"/>
  <c r="EE64" i="56"/>
  <c r="AE62" i="56"/>
  <c r="EY60" i="56"/>
  <c r="AU58" i="56"/>
  <c r="FO62" i="56"/>
  <c r="K59" i="56"/>
  <c r="CA54" i="56"/>
  <c r="CM39" i="56"/>
  <c r="FS34" i="56"/>
  <c r="DK20" i="56"/>
  <c r="K18" i="56"/>
  <c r="CA15" i="56"/>
  <c r="FG17" i="56"/>
  <c r="CU69" i="56"/>
  <c r="AI78" i="56"/>
  <c r="CA27" i="56"/>
  <c r="EQ25" i="56"/>
  <c r="FO74" i="56"/>
  <c r="AY69" i="56"/>
  <c r="AU17" i="56"/>
  <c r="AA27" i="56"/>
  <c r="FS67" i="56"/>
  <c r="BO66" i="56"/>
  <c r="O64" i="56"/>
  <c r="EE63" i="56"/>
  <c r="CU57" i="56"/>
  <c r="AU57" i="56"/>
  <c r="DO59" i="56"/>
  <c r="EE55" i="56"/>
  <c r="DC52" i="56"/>
  <c r="CE48" i="56"/>
  <c r="FS40" i="56"/>
  <c r="EE39" i="56"/>
  <c r="BW37" i="56"/>
  <c r="W36" i="56"/>
  <c r="CM33" i="56"/>
  <c r="AM32" i="56"/>
  <c r="BC28" i="56"/>
  <c r="DS25" i="56"/>
  <c r="DS38" i="56"/>
  <c r="AU36" i="56"/>
  <c r="FO34" i="56"/>
  <c r="BK32" i="56"/>
  <c r="EA29" i="56"/>
  <c r="CA28" i="56"/>
  <c r="DS19" i="56"/>
  <c r="S18" i="56"/>
  <c r="EI15" i="56"/>
  <c r="CI14" i="56"/>
  <c r="CA22" i="56"/>
  <c r="CQ18" i="56"/>
  <c r="AQ17" i="56"/>
  <c r="BG13" i="56"/>
  <c r="FS22" i="56"/>
  <c r="FK69" i="56"/>
  <c r="AQ71" i="56"/>
  <c r="EQ73" i="56"/>
  <c r="CA76" i="56"/>
  <c r="AM70" i="56"/>
  <c r="AQ69" i="56"/>
  <c r="CA75" i="56"/>
  <c r="EA76" i="56"/>
  <c r="CY66" i="56"/>
  <c r="FS63" i="56"/>
  <c r="EI65" i="56"/>
  <c r="FS57" i="56"/>
  <c r="AY52" i="56"/>
  <c r="FS50" i="56"/>
  <c r="DO49" i="56"/>
  <c r="CE44" i="56"/>
  <c r="AE43" i="56"/>
  <c r="DK38" i="56"/>
  <c r="DS33" i="56"/>
  <c r="CY24" i="56"/>
  <c r="CA24" i="56"/>
  <c r="S13" i="56"/>
  <c r="EI12" i="56"/>
  <c r="BK21" i="56"/>
  <c r="K20" i="56"/>
  <c r="EQ14" i="56"/>
  <c r="AI24" i="56"/>
  <c r="DK69" i="56"/>
  <c r="DG73" i="56"/>
  <c r="BS68" i="56"/>
  <c r="S68" i="56"/>
  <c r="G36" i="56"/>
  <c r="BC70" i="56"/>
  <c r="FG72" i="56"/>
  <c r="BG70" i="56"/>
  <c r="DG71" i="56"/>
  <c r="AQ74" i="56"/>
  <c r="BW79" i="56"/>
  <c r="W54" i="56"/>
  <c r="EM52" i="56"/>
  <c r="FW31" i="56"/>
  <c r="AE32" i="56"/>
  <c r="FO26" i="56"/>
  <c r="BG73" i="56"/>
  <c r="FO15" i="56"/>
  <c r="CU17" i="56"/>
  <c r="EY19" i="56"/>
  <c r="EQ19" i="56"/>
  <c r="DK14" i="56"/>
  <c r="EM68" i="56"/>
  <c r="DG68" i="56"/>
  <c r="BG66" i="56"/>
  <c r="GA64" i="56"/>
  <c r="FW65" i="56"/>
  <c r="BS63" i="56"/>
  <c r="S62" i="56"/>
  <c r="CI58" i="56"/>
  <c r="AM51" i="56"/>
  <c r="FG49" i="56"/>
  <c r="DC48" i="56"/>
  <c r="BC47" i="56"/>
  <c r="GA35" i="56"/>
  <c r="W32" i="56"/>
  <c r="W34" i="56"/>
  <c r="CM31" i="56"/>
  <c r="BC26" i="56"/>
  <c r="CY35" i="56"/>
  <c r="AY34" i="56"/>
  <c r="FS32" i="56"/>
  <c r="DO31" i="56"/>
  <c r="CE26" i="56"/>
  <c r="AE25" i="56"/>
  <c r="DC22" i="56"/>
  <c r="BC21" i="56"/>
  <c r="FW19" i="56"/>
  <c r="DS18" i="56"/>
  <c r="S15" i="56"/>
  <c r="AI12" i="56"/>
  <c r="W77" i="56"/>
  <c r="DS79" i="56"/>
  <c r="FG64" i="56"/>
  <c r="BC62" i="56"/>
  <c r="S57" i="56"/>
  <c r="EI55" i="56"/>
  <c r="BW65" i="56"/>
  <c r="W64" i="56"/>
  <c r="FG58" i="56"/>
  <c r="DK46" i="56"/>
  <c r="EA42" i="56"/>
  <c r="BW42" i="56"/>
  <c r="AQ37" i="56"/>
  <c r="FK35" i="56"/>
  <c r="DG34" i="56"/>
  <c r="W28" i="56"/>
  <c r="EM26" i="56"/>
  <c r="CM25" i="56"/>
  <c r="EQ22" i="56"/>
  <c r="CM27" i="56"/>
  <c r="EA22" i="56"/>
  <c r="FK17" i="56"/>
  <c r="GA13" i="56"/>
  <c r="O17" i="56"/>
  <c r="EE15" i="56"/>
  <c r="EM23" i="56"/>
  <c r="G60" i="56"/>
  <c r="FW71" i="56"/>
  <c r="BC73" i="56"/>
  <c r="DC74" i="56"/>
  <c r="FG75" i="56"/>
  <c r="DK33" i="56"/>
  <c r="BK12" i="56"/>
  <c r="AU75" i="56"/>
  <c r="CE70" i="56"/>
  <c r="EE71" i="56"/>
  <c r="O73" i="56"/>
  <c r="DO75" i="56"/>
  <c r="FS76" i="56"/>
  <c r="BG65" i="56"/>
  <c r="GA62" i="56"/>
  <c r="BW61" i="56"/>
  <c r="W60" i="56"/>
  <c r="CM56" i="56"/>
  <c r="BG42" i="56"/>
  <c r="CE39" i="56"/>
  <c r="EY36" i="56"/>
  <c r="AU34" i="56"/>
  <c r="BW27" i="56"/>
  <c r="FS23" i="56"/>
  <c r="CA20" i="56"/>
  <c r="EQ17" i="56"/>
  <c r="DG12" i="56"/>
  <c r="CY19" i="56"/>
  <c r="AY18" i="56"/>
  <c r="BO14" i="56"/>
  <c r="W20" i="56"/>
  <c r="EM18" i="56"/>
  <c r="BC12" i="56"/>
  <c r="BO67" i="56"/>
  <c r="AI69" i="56"/>
  <c r="O71" i="56"/>
  <c r="FS74" i="56"/>
  <c r="EI70" i="56"/>
  <c r="BS72" i="56"/>
  <c r="DS74" i="56"/>
  <c r="FW75" i="56"/>
  <c r="EE68" i="56"/>
  <c r="AE55" i="56"/>
  <c r="W55" i="56"/>
  <c r="CE53" i="56"/>
  <c r="DK52" i="56"/>
  <c r="EA48" i="56"/>
  <c r="AA46" i="56"/>
  <c r="EQ44" i="56"/>
  <c r="CQ43" i="56"/>
  <c r="AQ42" i="56"/>
  <c r="FK40" i="56"/>
  <c r="DC35" i="56"/>
  <c r="BC34" i="56"/>
  <c r="EI27" i="56"/>
  <c r="EY24" i="56"/>
  <c r="BG21" i="56"/>
  <c r="GA19" i="56"/>
  <c r="EM14" i="56"/>
  <c r="CM13" i="56"/>
  <c r="FK68" i="56"/>
  <c r="CY68" i="56"/>
  <c r="CA68" i="56"/>
  <c r="FC69" i="56"/>
  <c r="BS76" i="56"/>
  <c r="AE20" i="56"/>
  <c r="DK65" i="56"/>
  <c r="CM55" i="56"/>
  <c r="GA54" i="56"/>
  <c r="EA44" i="56"/>
  <c r="AQ18" i="56"/>
  <c r="DG15" i="56"/>
  <c r="GA12" i="56"/>
  <c r="AU72" i="56"/>
  <c r="G63" i="56"/>
  <c r="BG79" i="56"/>
  <c r="EV83" i="56"/>
  <c r="DF83" i="56"/>
  <c r="CU48" i="56"/>
  <c r="DC32" i="56"/>
  <c r="DC33" i="56"/>
  <c r="FW29" i="56"/>
  <c r="FW30" i="56"/>
  <c r="CV81" i="56"/>
  <c r="DM83" i="56"/>
  <c r="FN83" i="56"/>
  <c r="CJ83" i="56"/>
  <c r="FR83" i="56"/>
  <c r="CN83" i="56"/>
  <c r="FD83" i="56"/>
  <c r="N83" i="56"/>
  <c r="AV83" i="56"/>
  <c r="EK83" i="56"/>
  <c r="DM81" i="56"/>
  <c r="BR81" i="56"/>
  <c r="V81" i="56"/>
  <c r="CR81" i="56"/>
  <c r="BX82" i="56"/>
  <c r="H82" i="56"/>
  <c r="FJ82" i="56"/>
  <c r="FK82" i="56" s="1"/>
  <c r="BN82" i="56"/>
  <c r="CW82" i="56"/>
  <c r="FT82" i="56"/>
  <c r="AN82" i="56"/>
  <c r="BP82" i="56"/>
  <c r="FM82" i="56"/>
  <c r="EN82" i="56"/>
  <c r="EK81" i="56"/>
  <c r="BX81" i="56"/>
  <c r="R83" i="56"/>
  <c r="EC83" i="56"/>
  <c r="E83" i="56"/>
  <c r="CZ83" i="56"/>
  <c r="AC83" i="56"/>
  <c r="DR83" i="56"/>
  <c r="FZ83" i="56"/>
  <c r="AS83" i="56"/>
  <c r="BZ83" i="56"/>
  <c r="FT83" i="56"/>
  <c r="AH83" i="56"/>
  <c r="EW83" i="56"/>
  <c r="U83" i="56"/>
  <c r="DP83" i="56"/>
  <c r="BH83" i="56"/>
  <c r="EP83" i="56"/>
  <c r="L83" i="56"/>
  <c r="CT83" i="56"/>
  <c r="DD83" i="56"/>
  <c r="AB83" i="56"/>
  <c r="CV83" i="56"/>
  <c r="AJ83" i="56"/>
  <c r="CH83" i="56"/>
  <c r="CI83" i="56" s="1"/>
  <c r="AN83" i="56"/>
  <c r="FV83" i="56"/>
  <c r="CO83" i="56"/>
  <c r="DV83" i="56"/>
  <c r="BX83" i="56"/>
  <c r="AW83" i="56"/>
  <c r="EL83" i="56"/>
  <c r="BQ83" i="56"/>
  <c r="BU83" i="56"/>
  <c r="BI83" i="56"/>
  <c r="FY83" i="56"/>
  <c r="M83" i="56"/>
  <c r="EJ83" i="56"/>
  <c r="DL83" i="56"/>
  <c r="AZ83" i="56"/>
  <c r="EZ83" i="56"/>
  <c r="BD83" i="56"/>
  <c r="AD83" i="56"/>
  <c r="DT83" i="56"/>
  <c r="FE83" i="56"/>
  <c r="DB83" i="56"/>
  <c r="DE83" i="56"/>
  <c r="FU83" i="56"/>
  <c r="EB83" i="56"/>
  <c r="FP83" i="56"/>
  <c r="DZ83" i="56"/>
  <c r="FL83" i="56"/>
  <c r="BR83" i="56"/>
  <c r="CL83" i="56"/>
  <c r="CP83" i="56"/>
  <c r="Q83" i="56"/>
  <c r="DH83" i="56"/>
  <c r="BB83" i="56"/>
  <c r="BP83" i="56"/>
  <c r="F83" i="56"/>
  <c r="DI83" i="56"/>
  <c r="DU83" i="56"/>
  <c r="BY83" i="56"/>
  <c r="DJ83" i="56"/>
  <c r="EO83" i="56"/>
  <c r="H83" i="56"/>
  <c r="EF83" i="56"/>
  <c r="BV83" i="56"/>
  <c r="CF83" i="56"/>
  <c r="V83" i="56"/>
  <c r="EN83" i="56"/>
  <c r="AP83" i="56"/>
  <c r="FI83" i="56"/>
  <c r="CW83" i="56"/>
  <c r="AL83" i="56"/>
  <c r="BM83" i="56"/>
  <c r="X83" i="56"/>
  <c r="FM83" i="56"/>
  <c r="CR83" i="56"/>
  <c r="EH83" i="56"/>
  <c r="D83" i="56"/>
  <c r="BT83" i="56"/>
  <c r="AR83" i="56"/>
  <c r="FJ83" i="56"/>
  <c r="T83" i="56"/>
  <c r="AF83" i="56"/>
  <c r="CG83" i="56"/>
  <c r="BJ83" i="56"/>
  <c r="Y83" i="56"/>
  <c r="Z83" i="56"/>
  <c r="DN83" i="56"/>
  <c r="CX83" i="56"/>
  <c r="FX83" i="56"/>
  <c r="I83" i="56"/>
  <c r="BE83" i="56"/>
  <c r="BA83" i="56"/>
  <c r="BL83" i="56"/>
  <c r="BF83" i="56"/>
  <c r="FA83" i="56"/>
  <c r="CS83" i="56"/>
  <c r="CC83" i="56"/>
  <c r="FQ83" i="56"/>
  <c r="DX83" i="56"/>
  <c r="CK83" i="56"/>
  <c r="FF83" i="56"/>
  <c r="AX83" i="56"/>
  <c r="DA83" i="56"/>
  <c r="DY83" i="56"/>
  <c r="BN83" i="56"/>
  <c r="DQ83" i="56"/>
  <c r="P83" i="56"/>
  <c r="ED83" i="56"/>
  <c r="CD83" i="56"/>
  <c r="CB83" i="56"/>
  <c r="AT83" i="56"/>
  <c r="FW51" i="56"/>
  <c r="EI46" i="56"/>
  <c r="FC42" i="56"/>
  <c r="CY41" i="56"/>
  <c r="EM33" i="56"/>
  <c r="EM34" i="56"/>
  <c r="S36" i="56"/>
  <c r="EI34" i="56"/>
  <c r="AI32" i="56"/>
  <c r="AY28" i="56"/>
  <c r="AO83" i="56"/>
  <c r="AM31" i="56"/>
  <c r="J83" i="56"/>
  <c r="AG83" i="56"/>
  <c r="FB83" i="56"/>
  <c r="FG28" i="56"/>
  <c r="FG27" i="56"/>
  <c r="BW16" i="56"/>
  <c r="BW15" i="56"/>
  <c r="EG83" i="56"/>
  <c r="W76" i="56"/>
  <c r="W75" i="56"/>
  <c r="W14" i="56"/>
  <c r="AK83" i="56"/>
  <c r="EM55" i="56"/>
  <c r="CM48" i="56"/>
  <c r="AM47" i="56"/>
  <c r="DC44" i="56"/>
  <c r="FW41" i="56"/>
  <c r="DC49" i="56"/>
  <c r="BC48" i="56"/>
  <c r="FW46" i="56"/>
  <c r="BS44" i="56"/>
  <c r="S43" i="56"/>
  <c r="FO35" i="56"/>
  <c r="DK34" i="56"/>
  <c r="BK33" i="56"/>
  <c r="CA29" i="56"/>
  <c r="DO23" i="56"/>
  <c r="W29" i="56"/>
  <c r="EI35" i="56"/>
  <c r="DG17" i="56"/>
  <c r="BG16" i="56"/>
  <c r="FS21" i="56"/>
  <c r="DO20" i="56"/>
  <c r="BO19" i="56"/>
  <c r="CE15" i="56"/>
  <c r="AE14" i="56"/>
  <c r="CM22" i="56"/>
  <c r="FG19" i="56"/>
  <c r="DS14" i="56"/>
  <c r="S12" i="56"/>
  <c r="DO82" i="56"/>
  <c r="DS20" i="56"/>
  <c r="BK82" i="56"/>
  <c r="DO39" i="56"/>
  <c r="DG72" i="56"/>
  <c r="AA21" i="56"/>
  <c r="FS15" i="56"/>
  <c r="K24" i="56"/>
  <c r="K23" i="56"/>
  <c r="AI13" i="56"/>
  <c r="AI14" i="56"/>
  <c r="DW76" i="56"/>
  <c r="FW16" i="56"/>
  <c r="BS14" i="56"/>
  <c r="BS15" i="56"/>
  <c r="FS18" i="56"/>
  <c r="FS19" i="56"/>
  <c r="W74" i="56"/>
  <c r="DG78" i="56"/>
  <c r="FW35" i="56"/>
  <c r="BS33" i="56"/>
  <c r="EI30" i="56"/>
  <c r="CI29" i="56"/>
  <c r="CY17" i="56"/>
  <c r="CY18" i="56"/>
  <c r="BO13" i="56"/>
  <c r="BO12" i="56"/>
  <c r="BC18" i="56"/>
  <c r="DC71" i="56"/>
  <c r="BK29" i="56"/>
  <c r="AA24" i="56"/>
  <c r="BS34" i="56"/>
  <c r="EI31" i="56"/>
  <c r="CI30" i="56"/>
  <c r="FC27" i="56"/>
  <c r="AI21" i="56"/>
  <c r="BW18" i="56"/>
  <c r="BW19" i="56"/>
  <c r="BG25" i="56"/>
  <c r="AQ31" i="56"/>
  <c r="DK22" i="56"/>
  <c r="AU71" i="56"/>
  <c r="AE68" i="56"/>
  <c r="BC19" i="56"/>
  <c r="AY81" i="56"/>
  <c r="DC60" i="56"/>
  <c r="BS40" i="56"/>
  <c r="BO22" i="56"/>
  <c r="BK38" i="56"/>
  <c r="FK27" i="56"/>
  <c r="CI26" i="56"/>
  <c r="CI27" i="56"/>
  <c r="CA31" i="56"/>
  <c r="FW21" i="56"/>
  <c r="BK72" i="56"/>
  <c r="CE73" i="56"/>
  <c r="FS39" i="56"/>
  <c r="W23" i="56"/>
  <c r="AQ34" i="56"/>
  <c r="CY26" i="56"/>
  <c r="DG26" i="56"/>
  <c r="EM12" i="56"/>
  <c r="EY23" i="56"/>
  <c r="EY35" i="56"/>
  <c r="AU80" i="56"/>
  <c r="CM82" i="56"/>
  <c r="DK29" i="56"/>
  <c r="K27" i="56"/>
  <c r="GA34" i="56"/>
  <c r="CM28" i="56"/>
  <c r="CA19" i="56"/>
  <c r="EY70" i="56"/>
  <c r="FS66" i="56"/>
  <c r="AU55" i="56"/>
  <c r="AA59" i="56"/>
  <c r="AQ55" i="56"/>
  <c r="AM27" i="56"/>
  <c r="AE17" i="56"/>
  <c r="AQ13" i="56"/>
  <c r="GA67" i="56"/>
  <c r="FC37" i="56"/>
  <c r="CA13" i="56"/>
  <c r="BS16" i="56"/>
  <c r="CI39" i="56"/>
  <c r="FG22" i="56"/>
  <c r="DS17" i="56"/>
  <c r="EI13" i="56"/>
  <c r="BO71" i="56"/>
  <c r="AA28" i="56"/>
  <c r="AA29" i="56"/>
  <c r="AQ38" i="56"/>
  <c r="CY30" i="56"/>
  <c r="CY31" i="56"/>
  <c r="FG76" i="56"/>
  <c r="FG77" i="56"/>
  <c r="FS70" i="56"/>
  <c r="FC75" i="56"/>
  <c r="FC74" i="56"/>
  <c r="FW79" i="56"/>
  <c r="AE70" i="56"/>
  <c r="AE69" i="56"/>
  <c r="DS55" i="56"/>
  <c r="CM49" i="56"/>
  <c r="BC44" i="56"/>
  <c r="FK44" i="56"/>
  <c r="CU34" i="56"/>
  <c r="CU35" i="56"/>
  <c r="DK31" i="56"/>
  <c r="DK30" i="56"/>
  <c r="K28" i="56"/>
  <c r="CA25" i="56"/>
  <c r="W24" i="56"/>
  <c r="CQ35" i="56"/>
  <c r="FK32" i="56"/>
  <c r="DG31" i="56"/>
  <c r="BG30" i="56"/>
  <c r="GA28" i="56"/>
  <c r="DW27" i="56"/>
  <c r="GA21" i="56"/>
  <c r="GA22" i="56"/>
  <c r="EM16" i="56"/>
  <c r="EM15" i="56"/>
  <c r="CM14" i="56"/>
  <c r="AA20" i="56"/>
  <c r="AA19" i="56"/>
  <c r="CQ17" i="56"/>
  <c r="CQ16" i="56"/>
  <c r="AQ16" i="56"/>
  <c r="AQ15" i="56"/>
  <c r="AI22" i="56"/>
  <c r="AI23" i="56"/>
  <c r="FS17" i="56"/>
  <c r="FS16" i="56"/>
  <c r="DO15" i="56"/>
  <c r="DO16" i="56"/>
  <c r="O14" i="56"/>
  <c r="FW77" i="56"/>
  <c r="FW76" i="56"/>
  <c r="G67" i="56"/>
  <c r="G66" i="56"/>
  <c r="EE69" i="56"/>
  <c r="EE70" i="56"/>
  <c r="BO72" i="56"/>
  <c r="BO73" i="56"/>
  <c r="DO74" i="56"/>
  <c r="DO73" i="56"/>
  <c r="AY76" i="56"/>
  <c r="G31" i="56"/>
  <c r="S71" i="56"/>
  <c r="S72" i="56"/>
  <c r="EQ18" i="56"/>
  <c r="EM37" i="56"/>
  <c r="G61" i="56"/>
  <c r="FS75" i="56"/>
  <c r="DS29" i="56"/>
  <c r="K33" i="56"/>
  <c r="AM14" i="56"/>
  <c r="O72" i="56"/>
  <c r="EI69" i="56"/>
  <c r="AU56" i="56"/>
  <c r="BG15" i="56"/>
  <c r="FO13" i="56"/>
  <c r="BG22" i="56"/>
  <c r="BW71" i="56"/>
  <c r="O70" i="56"/>
  <c r="O69" i="56"/>
  <c r="EA69" i="56"/>
  <c r="AQ40" i="56"/>
  <c r="AQ41" i="56"/>
  <c r="AU37" i="56"/>
  <c r="CQ25" i="56"/>
  <c r="CQ26" i="56"/>
  <c r="DG36" i="56"/>
  <c r="DG35" i="56"/>
  <c r="AQ20" i="56"/>
  <c r="AQ19" i="56"/>
  <c r="FW72" i="56"/>
  <c r="FW73" i="56"/>
  <c r="DC76" i="56"/>
  <c r="DO69" i="56"/>
  <c r="CY73" i="56"/>
  <c r="CY74" i="56"/>
  <c r="DS69" i="56"/>
  <c r="DS70" i="56"/>
  <c r="EY68" i="56"/>
  <c r="EY69" i="56"/>
  <c r="G71" i="56"/>
  <c r="DO72" i="56"/>
  <c r="CE71" i="56"/>
  <c r="EM69" i="56"/>
  <c r="DW73" i="56"/>
  <c r="BG76" i="56"/>
  <c r="BG77" i="56"/>
  <c r="AY55" i="56"/>
  <c r="DW40" i="56"/>
  <c r="S53" i="56"/>
  <c r="BS28" i="56"/>
  <c r="S26" i="56"/>
  <c r="S27" i="56"/>
  <c r="AQ27" i="56"/>
  <c r="AQ28" i="56"/>
  <c r="FK18" i="56"/>
  <c r="FK19" i="56"/>
  <c r="CE20" i="56"/>
  <c r="CE19" i="56"/>
  <c r="BK76" i="56"/>
  <c r="W69" i="56"/>
  <c r="BG74" i="56"/>
  <c r="BG75" i="56"/>
  <c r="DG75" i="56"/>
  <c r="DG76" i="56"/>
  <c r="K70" i="56"/>
  <c r="K69" i="56"/>
  <c r="CI69" i="56"/>
  <c r="CI68" i="56"/>
  <c r="CM72" i="56"/>
  <c r="CM73" i="56"/>
  <c r="DS66" i="56"/>
  <c r="BS66" i="56"/>
  <c r="BS65" i="56"/>
  <c r="S64" i="56"/>
  <c r="CI61" i="56"/>
  <c r="AI60" i="56"/>
  <c r="AI61" i="56"/>
  <c r="FC58" i="56"/>
  <c r="CY57" i="56"/>
  <c r="AY56" i="56"/>
  <c r="BO54" i="56"/>
  <c r="CE62" i="56"/>
  <c r="CE61" i="56"/>
  <c r="EY46" i="56"/>
  <c r="CU16" i="56"/>
  <c r="EM19" i="56"/>
  <c r="AY73" i="56"/>
  <c r="AY72" i="56"/>
  <c r="CY76" i="56"/>
  <c r="CQ63" i="56"/>
  <c r="BG58" i="56"/>
  <c r="CU45" i="56"/>
  <c r="CY61" i="56"/>
  <c r="O55" i="56"/>
  <c r="BK54" i="56"/>
  <c r="EY39" i="56"/>
  <c r="AM35" i="56"/>
  <c r="AM36" i="56"/>
  <c r="BC32" i="56"/>
  <c r="BK23" i="56"/>
  <c r="BK24" i="56"/>
  <c r="AU14" i="56"/>
  <c r="AU15" i="56"/>
  <c r="AY19" i="56"/>
  <c r="W17" i="56"/>
  <c r="G64" i="56"/>
  <c r="AM63" i="56"/>
  <c r="FG61" i="56"/>
  <c r="FW57" i="56"/>
  <c r="DS56" i="56"/>
  <c r="BK19" i="56"/>
  <c r="BK20" i="56"/>
  <c r="DK76" i="56"/>
  <c r="AQ72" i="56"/>
  <c r="BK67" i="56"/>
  <c r="CY64" i="56"/>
  <c r="FS61" i="56"/>
  <c r="O58" i="56"/>
  <c r="EE56" i="56"/>
  <c r="CE55" i="56"/>
  <c r="BC54" i="56"/>
  <c r="CU54" i="56"/>
  <c r="CE66" i="56"/>
  <c r="AE65" i="56"/>
  <c r="CU62" i="56"/>
  <c r="AU61" i="56"/>
  <c r="FO59" i="56"/>
  <c r="DK58" i="56"/>
  <c r="BK57" i="56"/>
  <c r="FO48" i="56"/>
  <c r="W40" i="56"/>
  <c r="CU51" i="56"/>
  <c r="BC27" i="56"/>
  <c r="BG52" i="56"/>
  <c r="BG51" i="56"/>
  <c r="S48" i="56"/>
  <c r="AY82" i="56"/>
  <c r="O16" i="56"/>
  <c r="FG74" i="56"/>
  <c r="AM64" i="56"/>
  <c r="DS57" i="56"/>
  <c r="BS56" i="56"/>
  <c r="AY66" i="56"/>
  <c r="DO63" i="56"/>
  <c r="BO62" i="56"/>
  <c r="EY54" i="56"/>
  <c r="EI64" i="56"/>
  <c r="EY51" i="56"/>
  <c r="CI45" i="56"/>
  <c r="FG30" i="56"/>
  <c r="FG29" i="56"/>
  <c r="FW25" i="56"/>
  <c r="FW26" i="56"/>
  <c r="AU23" i="56"/>
  <c r="AU24" i="56"/>
  <c r="DO24" i="56"/>
  <c r="FS26" i="56"/>
  <c r="DO25" i="56"/>
  <c r="CA21" i="56"/>
  <c r="DG13" i="56"/>
  <c r="BG12" i="56"/>
  <c r="O18" i="56"/>
  <c r="EE16" i="56"/>
  <c r="EY12" i="56"/>
  <c r="EM72" i="56"/>
  <c r="BW74" i="56"/>
  <c r="BW75" i="56"/>
  <c r="W80" i="56"/>
  <c r="W79" i="56"/>
  <c r="CM65" i="56"/>
  <c r="BG54" i="56"/>
  <c r="CA71" i="56"/>
  <c r="EA72" i="56"/>
  <c r="K74" i="56"/>
  <c r="BK75" i="56"/>
  <c r="O74" i="56"/>
  <c r="DK77" i="56"/>
  <c r="AI77" i="56"/>
  <c r="AE79" i="56"/>
  <c r="AE78" i="56"/>
  <c r="DS34" i="56"/>
  <c r="FC26" i="56"/>
  <c r="CY25" i="56"/>
  <c r="CY20" i="56"/>
  <c r="BO15" i="56"/>
  <c r="W67" i="56"/>
  <c r="DS46" i="56"/>
  <c r="FW74" i="56"/>
  <c r="BC76" i="56"/>
  <c r="BC75" i="56"/>
  <c r="EM62" i="56"/>
  <c r="CM61" i="56"/>
  <c r="AM60" i="56"/>
  <c r="DC57" i="56"/>
  <c r="BC56" i="56"/>
  <c r="FW54" i="56"/>
  <c r="DO58" i="56"/>
  <c r="O56" i="56"/>
  <c r="DS64" i="56"/>
  <c r="CI60" i="56"/>
  <c r="AI59" i="56"/>
  <c r="AI58" i="56"/>
  <c r="FC57" i="56"/>
  <c r="EI25" i="56"/>
  <c r="BC33" i="56"/>
  <c r="K66" i="56"/>
  <c r="EA64" i="56"/>
  <c r="EQ60" i="56"/>
  <c r="CQ59" i="56"/>
  <c r="AQ58" i="56"/>
  <c r="FK56" i="56"/>
  <c r="BW63" i="56"/>
  <c r="W63" i="56"/>
  <c r="EM61" i="56"/>
  <c r="CM60" i="56"/>
  <c r="AM59" i="56"/>
  <c r="FG56" i="56"/>
  <c r="O53" i="56"/>
  <c r="DK54" i="56"/>
  <c r="BG61" i="56"/>
  <c r="CM53" i="56"/>
  <c r="BW49" i="56"/>
  <c r="EM46" i="56"/>
  <c r="AM44" i="56"/>
  <c r="CA16" i="56"/>
  <c r="CQ13" i="56"/>
  <c r="AQ12" i="56"/>
  <c r="CI75" i="56"/>
  <c r="BO76" i="56"/>
  <c r="DO22" i="56"/>
  <c r="DG39" i="56"/>
  <c r="BW33" i="56"/>
  <c r="EM30" i="56"/>
  <c r="CM29" i="56"/>
  <c r="AM28" i="56"/>
  <c r="GA37" i="56"/>
  <c r="DC27" i="56"/>
  <c r="DC26" i="56"/>
  <c r="FG20" i="56"/>
  <c r="BC17" i="56"/>
  <c r="CM75" i="56"/>
  <c r="G54" i="56"/>
  <c r="FC70" i="56"/>
  <c r="G38" i="56"/>
  <c r="DW78" i="56"/>
  <c r="AE66" i="56"/>
  <c r="EY64" i="56"/>
  <c r="AU62" i="56"/>
  <c r="FO60" i="56"/>
  <c r="DK59" i="56"/>
  <c r="DC54" i="56"/>
  <c r="BS55" i="56"/>
  <c r="FO65" i="56"/>
  <c r="DK64" i="56"/>
  <c r="BK64" i="56"/>
  <c r="EA60" i="56"/>
  <c r="CA60" i="56"/>
  <c r="AA58" i="56"/>
  <c r="EQ56" i="56"/>
  <c r="CQ55" i="56"/>
  <c r="K54" i="56"/>
  <c r="AQ67" i="56"/>
  <c r="FK65" i="56"/>
  <c r="BG64" i="56"/>
  <c r="GA61" i="56"/>
  <c r="DW61" i="56"/>
  <c r="BW59" i="56"/>
  <c r="W59" i="56"/>
  <c r="CA66" i="56"/>
  <c r="FK59" i="56"/>
  <c r="FS48" i="56"/>
  <c r="AQ48" i="56"/>
  <c r="DG45" i="56"/>
  <c r="BG44" i="56"/>
  <c r="GA42" i="56"/>
  <c r="DW41" i="56"/>
  <c r="BG50" i="56"/>
  <c r="BW45" i="56"/>
  <c r="BK48" i="56"/>
  <c r="AY38" i="56"/>
  <c r="CU39" i="56"/>
  <c r="CU40" i="56"/>
  <c r="CI15" i="56"/>
  <c r="EE80" i="56"/>
  <c r="CQ64" i="56"/>
  <c r="BK65" i="56"/>
  <c r="K65" i="56"/>
  <c r="EA62" i="56"/>
  <c r="AA60" i="56"/>
  <c r="EQ59" i="56"/>
  <c r="CQ58" i="56"/>
  <c r="DC38" i="56"/>
  <c r="K53" i="56"/>
  <c r="CA50" i="56"/>
  <c r="AQ45" i="56"/>
  <c r="FK43" i="56"/>
  <c r="DG42" i="56"/>
  <c r="FK74" i="56"/>
  <c r="FS58" i="56"/>
  <c r="DO57" i="56"/>
  <c r="BO56" i="56"/>
  <c r="FW34" i="56"/>
  <c r="S31" i="56"/>
  <c r="CI28" i="56"/>
  <c r="AI27" i="56"/>
  <c r="AI71" i="56"/>
  <c r="CI71" i="56"/>
  <c r="EI72" i="56"/>
  <c r="S75" i="56"/>
  <c r="BS75" i="56"/>
  <c r="DG66" i="56"/>
  <c r="GA63" i="56"/>
  <c r="DW62" i="56"/>
  <c r="EM58" i="56"/>
  <c r="CM57" i="56"/>
  <c r="AM56" i="56"/>
  <c r="FG54" i="56"/>
  <c r="CA53" i="56"/>
  <c r="BS67" i="56"/>
  <c r="CQ33" i="56"/>
  <c r="BS73" i="56"/>
  <c r="CI32" i="56"/>
  <c r="DC24" i="56"/>
  <c r="FO24" i="56"/>
  <c r="CY23" i="56"/>
  <c r="DO38" i="56"/>
  <c r="CE33" i="56"/>
  <c r="CU29" i="56"/>
  <c r="DK24" i="56"/>
  <c r="EY21" i="56"/>
  <c r="CU20" i="56"/>
  <c r="AU20" i="56"/>
  <c r="FO18" i="56"/>
  <c r="BK15" i="56"/>
  <c r="K15" i="56"/>
  <c r="EA13" i="56"/>
  <c r="CA12" i="56"/>
  <c r="EE14" i="56"/>
  <c r="FO70" i="56"/>
  <c r="CQ72" i="56"/>
  <c r="AA75" i="56"/>
  <c r="CU72" i="56"/>
  <c r="CE76" i="56"/>
  <c r="CQ69" i="56"/>
  <c r="FS65" i="56"/>
  <c r="DO64" i="56"/>
  <c r="BO63" i="56"/>
  <c r="O62" i="56"/>
  <c r="EE60" i="56"/>
  <c r="CE59" i="56"/>
  <c r="AE58" i="56"/>
  <c r="EY56" i="56"/>
  <c r="CE65" i="56"/>
  <c r="AU60" i="56"/>
  <c r="FO58" i="56"/>
  <c r="DK57" i="56"/>
  <c r="BK56" i="56"/>
  <c r="AA63" i="56"/>
  <c r="CU66" i="56"/>
  <c r="AU65" i="56"/>
  <c r="FO63" i="56"/>
  <c r="K60" i="56"/>
  <c r="EA58" i="56"/>
  <c r="CA57" i="56"/>
  <c r="AA56" i="56"/>
  <c r="DS53" i="56"/>
  <c r="DW36" i="56"/>
  <c r="S49" i="56"/>
  <c r="AI45" i="56"/>
  <c r="FO52" i="56"/>
  <c r="K49" i="56"/>
  <c r="EA47" i="56"/>
  <c r="CA46" i="56"/>
  <c r="AA45" i="56"/>
  <c r="EQ43" i="56"/>
  <c r="CQ42" i="56"/>
  <c r="BC41" i="56"/>
  <c r="CQ50" i="56"/>
  <c r="GA44" i="56"/>
  <c r="FO46" i="56"/>
  <c r="K43" i="56"/>
  <c r="EA40" i="56"/>
  <c r="BG39" i="56"/>
  <c r="FO31" i="56"/>
  <c r="EA26" i="56"/>
  <c r="EA66" i="56"/>
  <c r="FK58" i="56"/>
  <c r="FC43" i="56"/>
  <c r="FC44" i="56"/>
  <c r="EA61" i="56"/>
  <c r="AM71" i="56"/>
  <c r="AM72" i="56"/>
  <c r="DK53" i="56"/>
  <c r="FO53" i="56"/>
  <c r="FO54" i="56"/>
  <c r="EE62" i="56"/>
  <c r="DW65" i="56"/>
  <c r="DW64" i="56"/>
  <c r="CE74" i="56"/>
  <c r="GA24" i="56"/>
  <c r="CQ73" i="56"/>
  <c r="DO60" i="56"/>
  <c r="DO61" i="56"/>
  <c r="FS52" i="56"/>
  <c r="CM50" i="56"/>
  <c r="EE47" i="56"/>
  <c r="AA25" i="56"/>
  <c r="GA14" i="56"/>
  <c r="EE57" i="56"/>
  <c r="FO36" i="56"/>
  <c r="AA44" i="56"/>
  <c r="EQ21" i="56"/>
  <c r="FG69" i="56"/>
  <c r="AU67" i="56"/>
  <c r="BK30" i="56"/>
  <c r="EY66" i="56"/>
  <c r="EY65" i="56"/>
  <c r="CA44" i="56"/>
  <c r="EA65" i="56"/>
  <c r="AQ60" i="56"/>
  <c r="BG46" i="56"/>
  <c r="BG45" i="56"/>
  <c r="DO51" i="56"/>
  <c r="O63" i="56"/>
  <c r="EQ57" i="56"/>
  <c r="BK58" i="56"/>
  <c r="AE38" i="56"/>
  <c r="FK51" i="56"/>
  <c r="K55" i="56"/>
  <c r="AU33" i="56"/>
  <c r="CY65" i="56"/>
  <c r="CE46" i="56"/>
  <c r="FK36" i="56"/>
  <c r="CQ41" i="56"/>
  <c r="AE54" i="56"/>
  <c r="CU53" i="56"/>
  <c r="EM74" i="56"/>
  <c r="EM73" i="56"/>
  <c r="G41" i="56"/>
  <c r="DC45" i="56"/>
  <c r="BW46" i="56"/>
  <c r="CM30" i="56"/>
  <c r="CI46" i="56"/>
  <c r="EI36" i="56"/>
  <c r="DK66" i="56"/>
  <c r="DK67" i="56"/>
  <c r="FS68" i="56"/>
  <c r="FS69" i="56"/>
  <c r="BK63" i="56"/>
  <c r="AA40" i="56"/>
  <c r="AA41" i="56"/>
  <c r="CA56" i="56"/>
  <c r="CA55" i="56"/>
  <c r="DG61" i="56"/>
  <c r="DW46" i="56"/>
  <c r="EM43" i="56"/>
  <c r="EA74" i="56"/>
  <c r="EQ61" i="56"/>
  <c r="BG56" i="56"/>
  <c r="DW42" i="56"/>
  <c r="EE32" i="56"/>
  <c r="EE31" i="56"/>
  <c r="DO66" i="56"/>
  <c r="DO65" i="56"/>
  <c r="DC39" i="56"/>
  <c r="CA35" i="56"/>
  <c r="FG57" i="56"/>
  <c r="CE67" i="56"/>
  <c r="BW60" i="56"/>
  <c r="DK35" i="56"/>
  <c r="EQ63" i="56"/>
  <c r="DG58" i="56"/>
  <c r="EA49" i="56"/>
  <c r="DK74" i="56"/>
  <c r="DK75" i="56"/>
  <c r="AQ57" i="56"/>
  <c r="AQ56" i="56"/>
  <c r="EQ70" i="56"/>
  <c r="CA64" i="56"/>
  <c r="EQ51" i="56"/>
  <c r="S40" i="56"/>
  <c r="EE61" i="56"/>
  <c r="DG16" i="56"/>
  <c r="CQ51" i="56"/>
  <c r="GA36" i="56"/>
  <c r="FO49" i="56"/>
  <c r="EQ49" i="56"/>
  <c r="FC76" i="56"/>
  <c r="AA64" i="56"/>
  <c r="FO67" i="56"/>
  <c r="FO66" i="56"/>
  <c r="AU68" i="56"/>
  <c r="EE75" i="56"/>
  <c r="AY75" i="56"/>
  <c r="AY74" i="56"/>
  <c r="AA65" i="56"/>
  <c r="AA66" i="56"/>
  <c r="CE54" i="56"/>
  <c r="AU69" i="56"/>
  <c r="AU70" i="56"/>
  <c r="EA56" i="56"/>
  <c r="BG49" i="56"/>
  <c r="FO57" i="56"/>
  <c r="CA45" i="56"/>
  <c r="CQ56" i="56"/>
  <c r="K57" i="56"/>
  <c r="AQ73" i="56"/>
  <c r="EA21" i="56"/>
  <c r="DC42" i="56"/>
  <c r="O67" i="56"/>
  <c r="BK34" i="56"/>
  <c r="EM47" i="56"/>
  <c r="DG60" i="56"/>
  <c r="CA30" i="56"/>
  <c r="AQ68" i="56"/>
  <c r="AQ61" i="56"/>
  <c r="BG57" i="56"/>
  <c r="FS62" i="56"/>
  <c r="EM31" i="56"/>
  <c r="W33" i="56"/>
  <c r="DS42" i="56"/>
  <c r="AA51" i="56"/>
  <c r="GA40" i="56"/>
  <c r="EA31" i="56"/>
  <c r="EA30" i="56"/>
  <c r="EQ27" i="56"/>
  <c r="EQ26" i="56"/>
  <c r="BW35" i="56"/>
  <c r="BW34" i="56"/>
  <c r="AM29" i="56"/>
  <c r="AM30" i="56"/>
  <c r="W22" i="56"/>
  <c r="CQ38" i="56"/>
  <c r="CQ39" i="56"/>
  <c r="DW31" i="56"/>
  <c r="BW30" i="56"/>
  <c r="EM27" i="56"/>
  <c r="CM26" i="56"/>
  <c r="AM25" i="56"/>
  <c r="CI35" i="56"/>
  <c r="AI34" i="56"/>
  <c r="AI33" i="56"/>
  <c r="FC32" i="56"/>
  <c r="FC31" i="56"/>
  <c r="AY29" i="56"/>
  <c r="FS27" i="56"/>
  <c r="CM18" i="56"/>
  <c r="CM19" i="56"/>
  <c r="CA59" i="56"/>
  <c r="EM57" i="56"/>
  <c r="EM56" i="56"/>
  <c r="DK49" i="56"/>
  <c r="AA43" i="56"/>
  <c r="AA42" i="56"/>
  <c r="CA38" i="56"/>
  <c r="CE21" i="56"/>
  <c r="CE22" i="56"/>
  <c r="BW26" i="56"/>
  <c r="W25" i="56"/>
  <c r="DG65" i="56"/>
  <c r="DG64" i="56"/>
  <c r="DK55" i="56"/>
  <c r="BK59" i="56"/>
  <c r="EQ58" i="56"/>
  <c r="DG56" i="56"/>
  <c r="CQ31" i="56"/>
  <c r="DG27" i="56"/>
  <c r="BG26" i="56"/>
  <c r="FW33" i="56"/>
  <c r="FW32" i="56"/>
  <c r="AE60" i="56"/>
  <c r="AE61" i="56"/>
  <c r="BO58" i="56"/>
  <c r="CI57" i="56"/>
  <c r="BC65" i="56"/>
  <c r="S70" i="56"/>
  <c r="CI67" i="56"/>
  <c r="CI66" i="56"/>
  <c r="FW63" i="56"/>
  <c r="CM66" i="56"/>
  <c r="DS72" i="56"/>
  <c r="BK68" i="56"/>
  <c r="AM66" i="56"/>
  <c r="BS58" i="56"/>
  <c r="EI68" i="56"/>
  <c r="EI67" i="56"/>
  <c r="BO55" i="56"/>
  <c r="BS61" i="56"/>
  <c r="AI56" i="56"/>
  <c r="BS71" i="56"/>
  <c r="DS73" i="56"/>
  <c r="BG63" i="56"/>
  <c r="W58" i="56"/>
  <c r="DS52" i="56"/>
  <c r="BC55" i="56"/>
  <c r="O28" i="56"/>
  <c r="AM21" i="56"/>
  <c r="DC18" i="56"/>
  <c r="FW15" i="56"/>
  <c r="GA17" i="56"/>
  <c r="DG19" i="56"/>
  <c r="DG20" i="56"/>
  <c r="DW55" i="56"/>
  <c r="S50" i="56"/>
  <c r="W66" i="56"/>
  <c r="EM64" i="56"/>
  <c r="CM62" i="56"/>
  <c r="AM61" i="56"/>
  <c r="FG60" i="56"/>
  <c r="BC57" i="56"/>
  <c r="AQ43" i="56"/>
  <c r="DS76" i="56"/>
  <c r="BW66" i="56"/>
  <c r="DW16" i="56"/>
  <c r="EA41" i="56"/>
  <c r="FK66" i="56"/>
  <c r="AQ39" i="56"/>
  <c r="CI73" i="56"/>
  <c r="BC81" i="56"/>
  <c r="BC80" i="56"/>
  <c r="DC80" i="56"/>
  <c r="EQ82" i="56"/>
  <c r="CA41" i="56"/>
  <c r="BC20" i="56"/>
  <c r="O54" i="56"/>
  <c r="K42" i="56"/>
  <c r="AI50" i="56"/>
  <c r="BO42" i="56"/>
  <c r="DG44" i="56"/>
  <c r="GA41" i="56"/>
  <c r="S65" i="56"/>
  <c r="FC59" i="56"/>
  <c r="CY58" i="56"/>
  <c r="AY57" i="56"/>
  <c r="FS55" i="56"/>
  <c r="BC64" i="56"/>
  <c r="BS60" i="56"/>
  <c r="S59" i="56"/>
  <c r="EI56" i="56"/>
  <c r="CI55" i="56"/>
  <c r="EA50" i="56"/>
  <c r="AA48" i="56"/>
  <c r="EQ45" i="56"/>
  <c r="CQ44" i="56"/>
  <c r="AQ44" i="56"/>
  <c r="FW50" i="56"/>
  <c r="S46" i="56"/>
  <c r="O65" i="56"/>
  <c r="EY59" i="56"/>
  <c r="CU58" i="56"/>
  <c r="EQ81" i="56"/>
  <c r="BO44" i="56"/>
  <c r="EE41" i="56"/>
  <c r="S34" i="56"/>
  <c r="FC28" i="56"/>
  <c r="BO39" i="56"/>
  <c r="EE36" i="56"/>
  <c r="CE35" i="56"/>
  <c r="AE34" i="56"/>
  <c r="CU31" i="56"/>
  <c r="AU30" i="56"/>
  <c r="FO28" i="56"/>
  <c r="DK27" i="56"/>
  <c r="FO29" i="56"/>
  <c r="EA23" i="56"/>
  <c r="FO22" i="56"/>
  <c r="EQ13" i="56"/>
  <c r="CQ12" i="56"/>
  <c r="O21" i="56"/>
  <c r="AE16" i="56"/>
  <c r="EY14" i="56"/>
  <c r="AU13" i="56"/>
  <c r="FG18" i="56"/>
  <c r="DC17" i="56"/>
  <c r="FW14" i="56"/>
  <c r="DS13" i="56"/>
  <c r="BS12" i="56"/>
  <c r="BK22" i="56"/>
  <c r="EQ15" i="56"/>
  <c r="CQ15" i="56"/>
  <c r="FK12" i="56"/>
  <c r="EY71" i="56"/>
  <c r="EE74" i="56"/>
  <c r="AE71" i="56"/>
  <c r="CE72" i="56"/>
  <c r="DO76" i="56"/>
  <c r="DW68" i="56"/>
  <c r="DS32" i="56"/>
  <c r="FK21" i="56"/>
  <c r="FS38" i="56"/>
  <c r="DO36" i="56"/>
  <c r="BO35" i="56"/>
  <c r="O34" i="56"/>
  <c r="CE31" i="56"/>
  <c r="CU27" i="56"/>
  <c r="BO36" i="56"/>
  <c r="BW23" i="56"/>
  <c r="AQ35" i="56"/>
  <c r="FK33" i="56"/>
  <c r="DG33" i="56"/>
  <c r="GA29" i="56"/>
  <c r="BW28" i="56"/>
  <c r="FS20" i="56"/>
  <c r="BO18" i="56"/>
  <c r="AE13" i="56"/>
  <c r="BW21" i="56"/>
  <c r="CM17" i="56"/>
  <c r="DC13" i="56"/>
  <c r="BK18" i="56"/>
  <c r="G35" i="56"/>
  <c r="FG68" i="56"/>
  <c r="FW48" i="56"/>
  <c r="DS47" i="56"/>
  <c r="BS45" i="56"/>
  <c r="EI43" i="56"/>
  <c r="DK39" i="56"/>
  <c r="FS31" i="56"/>
  <c r="EA34" i="56"/>
  <c r="EQ30" i="56"/>
  <c r="FK26" i="56"/>
  <c r="AE24" i="56"/>
  <c r="BS23" i="56"/>
  <c r="BO21" i="56"/>
  <c r="EI19" i="56"/>
  <c r="CI18" i="56"/>
  <c r="AI18" i="56"/>
  <c r="CY15" i="56"/>
  <c r="AY14" i="56"/>
  <c r="BO24" i="56"/>
  <c r="EE20" i="56"/>
  <c r="AE18" i="56"/>
  <c r="EY16" i="56"/>
  <c r="AY70" i="56"/>
  <c r="CY71" i="56"/>
  <c r="FC72" i="56"/>
  <c r="EI76" i="56"/>
  <c r="CQ66" i="56"/>
  <c r="FK63" i="56"/>
  <c r="DG63" i="56"/>
  <c r="GA59" i="56"/>
  <c r="DW58" i="56"/>
  <c r="W56" i="56"/>
  <c r="EM54" i="56"/>
  <c r="CM59" i="56"/>
  <c r="AM58" i="56"/>
  <c r="FG53" i="56"/>
  <c r="CI59" i="56"/>
  <c r="FC56" i="56"/>
  <c r="EA53" i="56"/>
  <c r="CM64" i="56"/>
  <c r="CE63" i="56"/>
  <c r="CE64" i="56"/>
  <c r="GA33" i="56"/>
  <c r="W47" i="56"/>
  <c r="FG73" i="56"/>
  <c r="K26" i="56"/>
  <c r="K73" i="56"/>
  <c r="K72" i="56"/>
  <c r="FO75" i="56"/>
  <c r="FO76" i="56"/>
  <c r="AU63" i="56"/>
  <c r="AA68" i="56"/>
  <c r="AA67" i="56"/>
  <c r="FK61" i="56"/>
  <c r="FK62" i="56"/>
  <c r="BG60" i="56"/>
  <c r="BG59" i="56"/>
  <c r="FO72" i="56"/>
  <c r="BO45" i="56"/>
  <c r="FO61" i="56"/>
  <c r="EE42" i="56"/>
  <c r="BK69" i="56"/>
  <c r="BK70" i="56"/>
  <c r="S35" i="56"/>
  <c r="CA70" i="56"/>
  <c r="CA69" i="56"/>
  <c r="CU65" i="56"/>
  <c r="CU64" i="56"/>
  <c r="DK60" i="56"/>
  <c r="DK61" i="56"/>
  <c r="EQ65" i="56"/>
  <c r="AQ64" i="56"/>
  <c r="GA57" i="56"/>
  <c r="GA58" i="56"/>
  <c r="DW56" i="56"/>
  <c r="DW57" i="56"/>
  <c r="BW56" i="56"/>
  <c r="BW55" i="56"/>
  <c r="BO43" i="56"/>
  <c r="DO62" i="56"/>
  <c r="AI57" i="56"/>
  <c r="DK28" i="56"/>
  <c r="BO61" i="56"/>
  <c r="EM45" i="56"/>
  <c r="CI64" i="56"/>
  <c r="EE37" i="56"/>
  <c r="EE38" i="56"/>
  <c r="CE36" i="56"/>
  <c r="AE35" i="56"/>
  <c r="AE36" i="56"/>
  <c r="AU32" i="56"/>
  <c r="AU31" i="56"/>
  <c r="EA24" i="56"/>
  <c r="EA25" i="56"/>
  <c r="O25" i="56"/>
  <c r="BG35" i="56"/>
  <c r="DW32" i="56"/>
  <c r="DW33" i="56"/>
  <c r="BW31" i="56"/>
  <c r="BW32" i="56"/>
  <c r="W30" i="56"/>
  <c r="W31" i="56"/>
  <c r="EM28" i="56"/>
  <c r="FG24" i="56"/>
  <c r="CQ23" i="56"/>
  <c r="BK43" i="56"/>
  <c r="BK42" i="56"/>
  <c r="BS39" i="56"/>
  <c r="FW70" i="56"/>
  <c r="FW69" i="56"/>
  <c r="AM68" i="56"/>
  <c r="AM69" i="56"/>
  <c r="DC66" i="56"/>
  <c r="S66" i="56"/>
  <c r="S67" i="56"/>
  <c r="CU43" i="56"/>
  <c r="CU44" i="56"/>
  <c r="BO40" i="56"/>
  <c r="BS32" i="56"/>
  <c r="BS31" i="56"/>
  <c r="EI29" i="56"/>
  <c r="EI28" i="56"/>
  <c r="FC25" i="56"/>
  <c r="FG40" i="56"/>
  <c r="BO46" i="56"/>
  <c r="BO47" i="56"/>
  <c r="EY49" i="56"/>
  <c r="FS46" i="56"/>
  <c r="FS47" i="56"/>
  <c r="O38" i="56"/>
  <c r="DO56" i="56"/>
  <c r="DO55" i="56"/>
  <c r="FK50" i="56"/>
  <c r="FK49" i="56"/>
  <c r="DC36" i="56"/>
  <c r="DC37" i="56"/>
  <c r="FC67" i="56"/>
  <c r="FO30" i="56"/>
  <c r="BS57" i="56"/>
  <c r="EA71" i="56"/>
  <c r="FS43" i="56"/>
  <c r="CU74" i="56"/>
  <c r="O45" i="56"/>
  <c r="O46" i="56"/>
  <c r="AI30" i="56"/>
  <c r="AI31" i="56"/>
  <c r="AM76" i="56"/>
  <c r="AM75" i="56"/>
  <c r="DC61" i="56"/>
  <c r="DC62" i="56"/>
  <c r="EI59" i="56"/>
  <c r="EI58" i="56"/>
  <c r="AY58" i="56"/>
  <c r="AY59" i="56"/>
  <c r="EY45" i="56"/>
  <c r="BS53" i="56"/>
  <c r="BS54" i="56"/>
  <c r="FG38" i="56"/>
  <c r="FG37" i="56"/>
  <c r="BC72" i="56"/>
  <c r="GA50" i="56"/>
  <c r="EY55" i="56"/>
  <c r="AY65" i="56"/>
  <c r="CI31" i="56"/>
  <c r="EI32" i="56"/>
  <c r="EI33" i="56"/>
  <c r="EM67" i="56"/>
  <c r="S60" i="56"/>
  <c r="S61" i="56"/>
  <c r="EE59" i="56"/>
  <c r="EE58" i="56"/>
  <c r="GA45" i="56"/>
  <c r="GA46" i="56"/>
  <c r="O51" i="56"/>
  <c r="O50" i="56"/>
  <c r="K41" i="56"/>
  <c r="FS56" i="56"/>
  <c r="BK27" i="56"/>
  <c r="AI26" i="56"/>
  <c r="DW49" i="56"/>
  <c r="DO48" i="56"/>
  <c r="DO47" i="56"/>
  <c r="FW38" i="56"/>
  <c r="FW37" i="56"/>
  <c r="DC73" i="56"/>
  <c r="DC72" i="56"/>
  <c r="FG62" i="56"/>
  <c r="FG63" i="56"/>
  <c r="CE57" i="56"/>
  <c r="CE58" i="56"/>
  <c r="AA54" i="56"/>
  <c r="AA55" i="56"/>
  <c r="AI62" i="56"/>
  <c r="AI63" i="56"/>
  <c r="DG49" i="56"/>
  <c r="DG48" i="56"/>
  <c r="AE46" i="56"/>
  <c r="AE47" i="56"/>
  <c r="K58" i="56"/>
  <c r="AU59" i="56"/>
  <c r="BW48" i="56"/>
  <c r="CY52" i="56"/>
  <c r="CE40" i="56"/>
  <c r="S55" i="56"/>
  <c r="S56" i="56"/>
  <c r="DS62" i="56"/>
  <c r="DS63" i="56"/>
  <c r="AE56" i="56"/>
  <c r="AE57" i="56"/>
  <c r="AQ52" i="56"/>
  <c r="AQ51" i="56"/>
  <c r="EE49" i="56"/>
  <c r="EE48" i="56"/>
  <c r="AM26" i="56"/>
  <c r="AM65" i="56"/>
  <c r="AE67" i="56"/>
  <c r="DK43" i="56"/>
  <c r="FC40" i="56"/>
  <c r="AY51" i="56"/>
  <c r="AY50" i="56"/>
  <c r="EE44" i="56"/>
  <c r="EE43" i="56"/>
  <c r="AE50" i="56"/>
  <c r="AY48" i="56"/>
  <c r="AY49" i="56"/>
  <c r="BS35" i="56"/>
  <c r="BS36" i="56"/>
  <c r="FS25" i="56"/>
  <c r="FS24" i="56"/>
  <c r="CU32" i="56"/>
  <c r="CU33" i="56"/>
  <c r="DO45" i="56"/>
  <c r="FC51" i="56"/>
  <c r="AU73" i="56"/>
  <c r="CM77" i="56"/>
  <c r="CM76" i="56"/>
  <c r="BW53" i="56"/>
  <c r="BW54" i="56"/>
  <c r="O60" i="56"/>
  <c r="O61" i="56"/>
  <c r="CQ52" i="56"/>
  <c r="BG47" i="56"/>
  <c r="BG48" i="56"/>
  <c r="AU43" i="56"/>
  <c r="DO42" i="56"/>
  <c r="DO41" i="56"/>
  <c r="BK74" i="56"/>
  <c r="BK60" i="56"/>
  <c r="FS64" i="56"/>
  <c r="S30" i="56"/>
  <c r="EY75" i="56"/>
  <c r="FS37" i="56"/>
  <c r="CU61" i="56"/>
  <c r="CU60" i="56"/>
  <c r="K68" i="56"/>
  <c r="K67" i="56"/>
  <c r="K19" i="56"/>
  <c r="BO37" i="56"/>
  <c r="AE63" i="56"/>
  <c r="EI53" i="56"/>
  <c r="EI54" i="56"/>
  <c r="CQ60" i="56"/>
  <c r="CQ61" i="56"/>
  <c r="AM57" i="56"/>
  <c r="EI73" i="56"/>
  <c r="FW13" i="56"/>
  <c r="AM62" i="56"/>
  <c r="EA12" i="56"/>
  <c r="CM32" i="56"/>
  <c r="FO21" i="56"/>
  <c r="BW24" i="56"/>
  <c r="CI56" i="56"/>
  <c r="K76" i="56"/>
  <c r="S74" i="56"/>
  <c r="DG69" i="56"/>
  <c r="FK70" i="56"/>
  <c r="EQ74" i="56"/>
  <c r="EQ75" i="56"/>
  <c r="AA76" i="56"/>
  <c r="CE60" i="56"/>
  <c r="BC39" i="56"/>
  <c r="CY46" i="56"/>
  <c r="S58" i="56"/>
  <c r="BC40" i="56"/>
  <c r="BC58" i="56"/>
  <c r="DS67" i="56"/>
  <c r="AA47" i="56"/>
  <c r="AA72" i="56"/>
  <c r="G17" i="56"/>
  <c r="CU55" i="56"/>
  <c r="CU56" i="56"/>
  <c r="AI54" i="56"/>
  <c r="AI55" i="56"/>
  <c r="EE65" i="56"/>
  <c r="EE66" i="56"/>
  <c r="EY61" i="56"/>
  <c r="AE12" i="56"/>
  <c r="DO30" i="56"/>
  <c r="FK57" i="56"/>
  <c r="CA61" i="56"/>
  <c r="EY15" i="56"/>
  <c r="DK25" i="56"/>
  <c r="CA65" i="56"/>
  <c r="DG32" i="56"/>
  <c r="DG62" i="56"/>
  <c r="BS24" i="56"/>
  <c r="FC61" i="56"/>
  <c r="BC49" i="56"/>
  <c r="AU12" i="56"/>
  <c r="BW58" i="56"/>
  <c r="BO17" i="56"/>
  <c r="AE64" i="56"/>
  <c r="EA33" i="56"/>
  <c r="EY22" i="56"/>
  <c r="EA63" i="56"/>
  <c r="DC23" i="56"/>
  <c r="EA16" i="56"/>
  <c r="EE19" i="56"/>
  <c r="EE18" i="56"/>
  <c r="EM22" i="56"/>
  <c r="EM21" i="56"/>
  <c r="CM20" i="56"/>
  <c r="CM21" i="56"/>
  <c r="AM20" i="56"/>
  <c r="K21" i="56"/>
  <c r="K22" i="56"/>
  <c r="G29" i="56"/>
  <c r="DO18" i="56"/>
  <c r="DO19" i="56"/>
  <c r="CE13" i="56"/>
  <c r="CE14" i="56"/>
  <c r="DW22" i="56"/>
  <c r="EY30" i="56"/>
  <c r="EY29" i="56"/>
  <c r="BG32" i="56"/>
  <c r="BG31" i="56"/>
  <c r="DK16" i="56"/>
  <c r="DK17" i="56"/>
  <c r="CM63" i="56"/>
  <c r="CQ45" i="56"/>
  <c r="AQ59" i="56"/>
  <c r="EE33" i="56"/>
  <c r="O35" i="56"/>
  <c r="G59" i="56"/>
  <c r="CA58" i="56"/>
  <c r="W57" i="56"/>
  <c r="DS54" i="56"/>
  <c r="BG55" i="56"/>
  <c r="W35" i="56"/>
  <c r="AA32" i="56"/>
  <c r="AI70" i="56"/>
  <c r="G53" i="56"/>
  <c r="DW66" i="56"/>
  <c r="DW67" i="56"/>
  <c r="AI53" i="56"/>
  <c r="DC58" i="56"/>
  <c r="DC59" i="56"/>
  <c r="AI43" i="56"/>
  <c r="DO44" i="56"/>
  <c r="DG24" i="56"/>
  <c r="DG25" i="56"/>
  <c r="FW55" i="56"/>
  <c r="FW56" i="56"/>
  <c r="CA48" i="56"/>
  <c r="CA49" i="56"/>
  <c r="S45" i="56"/>
  <c r="S44" i="56"/>
  <c r="DW37" i="56"/>
  <c r="EE25" i="56"/>
  <c r="DW63" i="56"/>
  <c r="BW62" i="56"/>
  <c r="EM59" i="56"/>
  <c r="FW64" i="56"/>
  <c r="BS62" i="56"/>
  <c r="FC53" i="56"/>
  <c r="CY33" i="56"/>
  <c r="AI74" i="56"/>
  <c r="W61" i="56"/>
  <c r="CA74" i="56"/>
  <c r="AY22" i="56"/>
  <c r="FW49" i="56"/>
  <c r="CU13" i="56"/>
  <c r="CQ14" i="56"/>
  <c r="CE32" i="56"/>
  <c r="EQ46" i="56"/>
  <c r="EQ62" i="56"/>
  <c r="BK55" i="56"/>
  <c r="CQ57" i="56"/>
  <c r="GA60" i="56"/>
  <c r="BS48" i="56"/>
  <c r="CU28" i="56"/>
  <c r="BC16" i="56"/>
  <c r="EM63" i="56"/>
  <c r="DS24" i="56"/>
  <c r="BW36" i="56"/>
  <c r="DK21" i="56"/>
  <c r="GA55" i="56"/>
  <c r="DC28" i="56"/>
  <c r="DC29" i="56"/>
  <c r="AI36" i="56"/>
  <c r="BK37" i="56"/>
  <c r="CA33" i="56"/>
  <c r="DS48" i="56"/>
  <c r="W65" i="56"/>
  <c r="CM58" i="56"/>
  <c r="CY34" i="56"/>
  <c r="BW67" i="56"/>
  <c r="FG59" i="56"/>
  <c r="FW47" i="56"/>
  <c r="K64" i="56"/>
  <c r="AA14" i="56"/>
  <c r="FG55" i="56"/>
  <c r="O20" i="56"/>
  <c r="CY43" i="56"/>
  <c r="DG67" i="56"/>
  <c r="DK56" i="56"/>
  <c r="FK25" i="56"/>
  <c r="W62" i="56"/>
  <c r="FK64" i="56"/>
  <c r="EI57" i="56"/>
  <c r="AA61" i="56"/>
  <c r="K52" i="56"/>
  <c r="BK39" i="56"/>
  <c r="BK40" i="56"/>
  <c r="FS30" i="56"/>
  <c r="AE59" i="56"/>
  <c r="AQ65" i="56"/>
  <c r="AQ66" i="56"/>
  <c r="FK24" i="56"/>
  <c r="DG57" i="56"/>
  <c r="CI72" i="56"/>
  <c r="EQ16" i="56"/>
  <c r="EA59" i="56"/>
  <c r="BO65" i="56"/>
  <c r="BO64" i="56"/>
  <c r="EY58" i="56"/>
  <c r="EY57" i="56"/>
  <c r="DC53" i="56"/>
  <c r="FC65" i="56"/>
  <c r="CY67" i="56"/>
  <c r="CY60" i="56"/>
  <c r="AY64" i="56"/>
  <c r="O59" i="56"/>
  <c r="CE56" i="56"/>
  <c r="DG53" i="56"/>
  <c r="DC12" i="56"/>
  <c r="CI19" i="56"/>
  <c r="FK75" i="56"/>
  <c r="EI20" i="56"/>
  <c r="BG62" i="56"/>
  <c r="EE72" i="56"/>
  <c r="G74" i="56"/>
  <c r="BC61" i="56"/>
  <c r="FW59" i="56"/>
  <c r="DS58" i="56"/>
  <c r="CY55" i="56"/>
  <c r="EA73" i="56"/>
  <c r="K75" i="56"/>
  <c r="DW59" i="56"/>
  <c r="DW60" i="56"/>
  <c r="CM67" i="56"/>
  <c r="FS72" i="56"/>
  <c r="FS73" i="56"/>
  <c r="FK55" i="56"/>
  <c r="CU70" i="56"/>
  <c r="AU66" i="56"/>
  <c r="DK63" i="56"/>
  <c r="K61" i="56"/>
  <c r="CA63" i="56"/>
  <c r="EA54" i="56"/>
  <c r="AU64" i="56"/>
  <c r="EA57" i="56"/>
  <c r="EA55" i="56"/>
  <c r="EQ41" i="56"/>
  <c r="EQ42" i="56"/>
  <c r="EM60" i="56"/>
  <c r="FG52" i="56"/>
  <c r="CI42" i="56"/>
  <c r="AQ77" i="56"/>
  <c r="EI78" i="56"/>
  <c r="EI77" i="56"/>
  <c r="BW64" i="56"/>
  <c r="FK81" i="56"/>
  <c r="BO41" i="56"/>
  <c r="G85" i="56" l="1"/>
  <c r="G50" i="56"/>
  <c r="G43" i="56"/>
  <c r="G69" i="56"/>
  <c r="G13" i="56"/>
  <c r="G80" i="56"/>
  <c r="G26" i="56"/>
  <c r="G40" i="56"/>
  <c r="G52" i="56"/>
  <c r="G47" i="56"/>
  <c r="G73" i="56"/>
  <c r="EY47" i="56"/>
  <c r="EY48" i="56"/>
  <c r="CA51" i="56"/>
  <c r="CA52" i="56"/>
  <c r="EE54" i="56"/>
  <c r="EE53" i="56"/>
  <c r="CI44" i="56"/>
  <c r="CI43" i="56"/>
  <c r="AA50" i="56"/>
  <c r="CI63" i="56"/>
  <c r="CI62" i="56"/>
  <c r="EY27" i="56"/>
  <c r="EY28" i="56"/>
  <c r="CQ27" i="56"/>
  <c r="FK30" i="56"/>
  <c r="FK31" i="56"/>
  <c r="AY20" i="56"/>
  <c r="AY21" i="56"/>
  <c r="DW20" i="56"/>
  <c r="DW21" i="56"/>
  <c r="FC20" i="56"/>
  <c r="FC21" i="56"/>
  <c r="FC13" i="56"/>
  <c r="FC12" i="56"/>
  <c r="CA72" i="56"/>
  <c r="CA73" i="56"/>
  <c r="AM16" i="56"/>
  <c r="AM15" i="56"/>
  <c r="G57" i="56"/>
  <c r="G58" i="56"/>
  <c r="DW72" i="56"/>
  <c r="DW71" i="56"/>
  <c r="G24" i="56"/>
  <c r="G23" i="56"/>
  <c r="DK72" i="56"/>
  <c r="DK73" i="56"/>
  <c r="EY72" i="56"/>
  <c r="EY73" i="56"/>
  <c r="AQ76" i="56"/>
  <c r="AQ75" i="56"/>
  <c r="DO13" i="56"/>
  <c r="DO12" i="56"/>
  <c r="BW68" i="56"/>
  <c r="BW69" i="56"/>
  <c r="AY68" i="56"/>
  <c r="AY67" i="56"/>
  <c r="AA52" i="56"/>
  <c r="AA53" i="56"/>
  <c r="CM44" i="56"/>
  <c r="CM45" i="56"/>
  <c r="CU47" i="56"/>
  <c r="CU46" i="56"/>
  <c r="CU38" i="56"/>
  <c r="CU37" i="56"/>
  <c r="CY50" i="56"/>
  <c r="BC42" i="56"/>
  <c r="BC43" i="56"/>
  <c r="GA65" i="56"/>
  <c r="GA66" i="56"/>
  <c r="BO52" i="56"/>
  <c r="BO51" i="56"/>
  <c r="FG65" i="56"/>
  <c r="FG66" i="56"/>
  <c r="FK53" i="56"/>
  <c r="FK52" i="56"/>
  <c r="FO37" i="56"/>
  <c r="FO38" i="56"/>
  <c r="AU26" i="56"/>
  <c r="AU27" i="56"/>
  <c r="AQ24" i="56"/>
  <c r="AQ25" i="56"/>
  <c r="BS18" i="56"/>
  <c r="AM78" i="56"/>
  <c r="AM77" i="56"/>
  <c r="FC63" i="56"/>
  <c r="FC64" i="56"/>
  <c r="W52" i="56"/>
  <c r="W53" i="56"/>
  <c r="DC19" i="56"/>
  <c r="DC20" i="56"/>
  <c r="DC16" i="56"/>
  <c r="DC15" i="56"/>
  <c r="CM16" i="56"/>
  <c r="CM15" i="56"/>
  <c r="FO43" i="56"/>
  <c r="EA45" i="56"/>
  <c r="EA46" i="56"/>
  <c r="EM49" i="56"/>
  <c r="CQ54" i="56"/>
  <c r="CQ53" i="56"/>
  <c r="AA34" i="56"/>
  <c r="AA33" i="56"/>
  <c r="AQ30" i="56"/>
  <c r="AQ29" i="56"/>
  <c r="DS51" i="56"/>
  <c r="DS50" i="56"/>
  <c r="FO20" i="56"/>
  <c r="FO19" i="56"/>
  <c r="BG68" i="56"/>
  <c r="BG67" i="56"/>
  <c r="O29" i="56"/>
  <c r="O30" i="56"/>
  <c r="BC23" i="56"/>
  <c r="BC22" i="56"/>
  <c r="BK25" i="56"/>
  <c r="BK26" i="56"/>
  <c r="DW38" i="56"/>
  <c r="K50" i="56"/>
  <c r="AI48" i="56"/>
  <c r="S28" i="56"/>
  <c r="CY47" i="56"/>
  <c r="CY48" i="56"/>
  <c r="FK41" i="56"/>
  <c r="FK42" i="56"/>
  <c r="W44" i="56"/>
  <c r="CY63" i="56"/>
  <c r="CY62" i="56"/>
  <c r="BG38" i="56"/>
  <c r="BG37" i="56"/>
  <c r="BG33" i="56"/>
  <c r="BG34" i="56"/>
  <c r="EM66" i="56"/>
  <c r="FK29" i="56"/>
  <c r="FK28" i="56"/>
  <c r="GA31" i="56"/>
  <c r="GA32" i="56"/>
  <c r="EY37" i="56"/>
  <c r="EY38" i="56"/>
  <c r="EY44" i="56"/>
  <c r="AM39" i="56"/>
  <c r="FK46" i="56"/>
  <c r="K35" i="56"/>
  <c r="AU42" i="56"/>
  <c r="BS38" i="56"/>
  <c r="DS37" i="56"/>
  <c r="K40" i="56"/>
  <c r="BS29" i="56"/>
  <c r="DW39" i="56"/>
  <c r="FG45" i="56"/>
  <c r="CE30" i="56"/>
  <c r="AY39" i="56"/>
  <c r="CI38" i="56"/>
  <c r="CI54" i="56"/>
  <c r="AE42" i="56"/>
  <c r="CY40" i="56"/>
  <c r="DG38" i="56"/>
  <c r="DO70" i="56"/>
  <c r="CU24" i="56"/>
  <c r="BK51" i="56"/>
  <c r="EE45" i="56"/>
  <c r="BC24" i="56"/>
  <c r="BK46" i="56"/>
  <c r="W18" i="56"/>
  <c r="EA37" i="56"/>
  <c r="O40" i="56"/>
  <c r="O39" i="56"/>
  <c r="CM41" i="56"/>
  <c r="CM40" i="56"/>
  <c r="CA42" i="56"/>
  <c r="CA43" i="56"/>
  <c r="EY63" i="56"/>
  <c r="EY62" i="56"/>
  <c r="BG41" i="56"/>
  <c r="BG40" i="56"/>
  <c r="CI41" i="56"/>
  <c r="CI40" i="56"/>
  <c r="AU53" i="56"/>
  <c r="AU52" i="56"/>
  <c r="W42" i="56"/>
  <c r="W43" i="56"/>
  <c r="EY32" i="56"/>
  <c r="EY31" i="56"/>
  <c r="EE79" i="56"/>
  <c r="EE78" i="56"/>
  <c r="DW54" i="56"/>
  <c r="DW53" i="56"/>
  <c r="S42" i="56"/>
  <c r="S41" i="56"/>
  <c r="FG50" i="56"/>
  <c r="FG51" i="56"/>
  <c r="CQ46" i="56"/>
  <c r="CQ47" i="56"/>
  <c r="BC31" i="56"/>
  <c r="CQ28" i="56"/>
  <c r="DS16" i="56"/>
  <c r="DW51" i="56"/>
  <c r="BK36" i="56"/>
  <c r="EM24" i="56"/>
  <c r="EI51" i="56"/>
  <c r="FO40" i="56"/>
  <c r="AU46" i="56"/>
  <c r="FC29" i="56"/>
  <c r="FK38" i="56"/>
  <c r="FS44" i="56"/>
  <c r="DG80" i="56"/>
  <c r="AI38" i="56"/>
  <c r="BO32" i="56"/>
  <c r="O48" i="56"/>
  <c r="BG24" i="56"/>
  <c r="DK47" i="56"/>
  <c r="BW51" i="56"/>
  <c r="CU42" i="56"/>
  <c r="GA52" i="56"/>
  <c r="AQ50" i="56"/>
  <c r="AQ49" i="56"/>
  <c r="EA27" i="56"/>
  <c r="EA28" i="56"/>
  <c r="W26" i="56"/>
  <c r="W27" i="56"/>
  <c r="O37" i="56"/>
  <c r="EA38" i="56"/>
  <c r="EA39" i="56"/>
  <c r="AE72" i="56"/>
  <c r="EA17" i="56"/>
  <c r="CE42" i="56"/>
  <c r="DO53" i="56"/>
  <c r="AQ63" i="56"/>
  <c r="FW61" i="56"/>
  <c r="AY46" i="56"/>
  <c r="AM45" i="56"/>
  <c r="FO32" i="56"/>
  <c r="FW17" i="56"/>
  <c r="K32" i="56"/>
  <c r="W51" i="56"/>
  <c r="S22" i="56"/>
  <c r="CQ48" i="56"/>
  <c r="BO26" i="56"/>
  <c r="AA16" i="56"/>
  <c r="CE24" i="56"/>
  <c r="BO49" i="56"/>
  <c r="O26" i="56"/>
  <c r="EI63" i="56"/>
  <c r="EI62" i="56"/>
  <c r="AY54" i="56"/>
  <c r="AY53" i="56"/>
  <c r="BC53" i="56"/>
  <c r="BC52" i="56"/>
  <c r="FC50" i="56"/>
  <c r="S39" i="56"/>
  <c r="S38" i="56"/>
  <c r="EI44" i="56"/>
  <c r="K63" i="56"/>
  <c r="FK14" i="56"/>
  <c r="EQ48" i="56"/>
  <c r="BS43" i="56"/>
  <c r="CA17" i="56"/>
  <c r="CI77" i="56"/>
  <c r="AY41" i="56"/>
  <c r="AY42" i="56"/>
  <c r="DK51" i="56"/>
  <c r="DK50" i="56"/>
  <c r="AY31" i="56"/>
  <c r="AY30" i="56"/>
  <c r="EQ67" i="56"/>
  <c r="EQ66" i="56"/>
  <c r="DW47" i="56"/>
  <c r="DW48" i="56"/>
  <c r="DO27" i="56"/>
  <c r="DO26" i="56"/>
  <c r="AM19" i="56"/>
  <c r="AM18" i="56"/>
  <c r="AQ53" i="56"/>
  <c r="AQ54" i="56"/>
  <c r="AM55" i="56"/>
  <c r="AM54" i="56"/>
  <c r="AA38" i="56"/>
  <c r="AA39" i="56"/>
  <c r="CY29" i="56"/>
  <c r="CY28" i="56"/>
  <c r="O23" i="56"/>
  <c r="CE17" i="56"/>
  <c r="DS44" i="56"/>
  <c r="CU79" i="56"/>
  <c r="DC68" i="56"/>
  <c r="DC67" i="56"/>
  <c r="FC14" i="56"/>
  <c r="FC15" i="56"/>
  <c r="G33" i="56"/>
  <c r="G34" i="56"/>
  <c r="AA18" i="56"/>
  <c r="BW44" i="56"/>
  <c r="K47" i="56"/>
  <c r="DG52" i="56"/>
  <c r="BS26" i="56"/>
  <c r="EQ32" i="56"/>
  <c r="EQ31" i="56"/>
  <c r="EQ54" i="56"/>
  <c r="AY26" i="56"/>
  <c r="AY27" i="56"/>
  <c r="CE37" i="56"/>
  <c r="CE38" i="56"/>
  <c r="EI37" i="56"/>
  <c r="EI38" i="56"/>
  <c r="O44" i="56"/>
  <c r="BC35" i="56"/>
  <c r="BC36" i="56"/>
  <c r="BK16" i="56"/>
  <c r="BK17" i="56"/>
  <c r="DG40" i="56"/>
  <c r="EQ40" i="56"/>
  <c r="FC34" i="56"/>
  <c r="DW29" i="56"/>
  <c r="CE52" i="56"/>
  <c r="EM41" i="56"/>
  <c r="FC24" i="56"/>
  <c r="FG25" i="56"/>
  <c r="EE26" i="56"/>
  <c r="DK40" i="56"/>
  <c r="CQ30" i="56"/>
  <c r="DC40" i="56"/>
  <c r="O43" i="56"/>
  <c r="AI52" i="56"/>
  <c r="AI51" i="56"/>
  <c r="FW67" i="56"/>
  <c r="FW68" i="56"/>
  <c r="O31" i="56"/>
  <c r="O32" i="56"/>
  <c r="DC31" i="56"/>
  <c r="DC30" i="56"/>
  <c r="CI48" i="56"/>
  <c r="CI47" i="56"/>
  <c r="FS29" i="56"/>
  <c r="FS28" i="56"/>
  <c r="AY63" i="56"/>
  <c r="AY62" i="56"/>
  <c r="DW35" i="56"/>
  <c r="DW34" i="56"/>
  <c r="CM38" i="56"/>
  <c r="CM37" i="56"/>
  <c r="FG41" i="56"/>
  <c r="DW45" i="56"/>
  <c r="DC64" i="56"/>
  <c r="CI50" i="56"/>
  <c r="BO70" i="56"/>
  <c r="DW13" i="56"/>
  <c r="BS47" i="56"/>
  <c r="AE53" i="56"/>
  <c r="W39" i="56"/>
  <c r="FW45" i="56"/>
  <c r="AM24" i="56"/>
  <c r="EY33" i="56"/>
  <c r="EA20" i="56"/>
  <c r="CU50" i="56"/>
  <c r="CE79" i="56"/>
  <c r="DG29" i="56"/>
  <c r="CE28" i="56"/>
  <c r="CY21" i="56"/>
  <c r="CY22" i="56"/>
  <c r="BC14" i="56"/>
  <c r="AQ21" i="56"/>
  <c r="AQ22" i="56"/>
  <c r="FG13" i="56"/>
  <c r="FG14" i="56"/>
  <c r="EI79" i="56"/>
  <c r="AA71" i="56"/>
  <c r="AA70" i="56"/>
  <c r="FS60" i="56"/>
  <c r="AM53" i="56"/>
  <c r="AM49" i="56"/>
  <c r="EM50" i="56"/>
  <c r="GA48" i="56"/>
  <c r="CU22" i="56"/>
  <c r="CU21" i="56"/>
  <c r="DC51" i="56"/>
  <c r="CY38" i="56"/>
  <c r="BK62" i="56"/>
  <c r="AY33" i="56"/>
  <c r="BC15" i="56"/>
  <c r="CM42" i="56"/>
  <c r="DK45" i="56"/>
  <c r="AI41" i="56"/>
  <c r="DK18" i="56"/>
  <c r="BC38" i="56"/>
  <c r="BK47" i="56"/>
  <c r="S33" i="56"/>
  <c r="S32" i="56"/>
  <c r="BO29" i="56"/>
  <c r="BO30" i="56"/>
  <c r="CI34" i="56"/>
  <c r="CI33" i="56"/>
  <c r="BC59" i="56"/>
  <c r="BC60" i="56"/>
  <c r="AM42" i="56"/>
  <c r="DO80" i="56"/>
  <c r="DO79" i="56"/>
  <c r="FO47" i="56"/>
  <c r="DC56" i="56"/>
  <c r="DW81" i="56"/>
  <c r="DS60" i="56"/>
  <c r="EI47" i="56"/>
  <c r="EE50" i="56"/>
  <c r="AI66" i="56"/>
  <c r="CQ21" i="56"/>
  <c r="AQ46" i="56"/>
  <c r="BS50" i="56"/>
  <c r="G28" i="56"/>
  <c r="G27" i="56"/>
  <c r="AQ82" i="56"/>
  <c r="AU48" i="56"/>
  <c r="BW52" i="56"/>
  <c r="BO75" i="56"/>
  <c r="BC50" i="56"/>
  <c r="BC51" i="56"/>
  <c r="FG16" i="56"/>
  <c r="BW40" i="56"/>
  <c r="BW77" i="56"/>
  <c r="GA75" i="56"/>
  <c r="CY82" i="56"/>
  <c r="BC67" i="56"/>
  <c r="FW80" i="56"/>
  <c r="FG78" i="56"/>
  <c r="FS79" i="56"/>
  <c r="EQ77" i="56"/>
  <c r="FO79" i="56"/>
  <c r="CU81" i="56"/>
  <c r="CE50" i="56"/>
  <c r="DS41" i="56"/>
  <c r="EQ37" i="56"/>
  <c r="FG33" i="56"/>
  <c r="FG34" i="56"/>
  <c r="BG80" i="56"/>
  <c r="BC46" i="56"/>
  <c r="AE49" i="56"/>
  <c r="FC48" i="56"/>
  <c r="CE12" i="56"/>
  <c r="O75" i="56"/>
  <c r="BK81" i="56"/>
  <c r="GA82" i="56"/>
  <c r="BC79" i="56"/>
  <c r="EE40" i="56"/>
  <c r="FW40" i="56"/>
  <c r="AU28" i="56"/>
  <c r="GA81" i="56"/>
  <c r="CQ77" i="56"/>
  <c r="CA40" i="56"/>
  <c r="FW36" i="56"/>
  <c r="AE85" i="56"/>
  <c r="FK85" i="56"/>
  <c r="EY79" i="56"/>
  <c r="FK39" i="56"/>
  <c r="AM50" i="56"/>
  <c r="DG23" i="56"/>
  <c r="AM37" i="56"/>
  <c r="AU82" i="56"/>
  <c r="AM81" i="56"/>
  <c r="EI81" i="56"/>
  <c r="EM81" i="56"/>
  <c r="FO81" i="56"/>
  <c r="FC81" i="56"/>
  <c r="CA80" i="56"/>
  <c r="BG78" i="56"/>
  <c r="FG48" i="56"/>
  <c r="EI26" i="56"/>
  <c r="GA69" i="56"/>
  <c r="DS26" i="56"/>
  <c r="AY15" i="56"/>
  <c r="DS12" i="56"/>
  <c r="CQ83" i="56"/>
  <c r="FW81" i="56"/>
  <c r="DW74" i="56"/>
  <c r="AI83" i="56"/>
  <c r="CE80" i="56"/>
  <c r="BC68" i="56"/>
  <c r="BW82" i="56"/>
  <c r="AA80" i="56"/>
  <c r="S82" i="56"/>
  <c r="EQ78" i="56"/>
  <c r="AM82" i="56"/>
  <c r="FG79" i="56"/>
  <c r="CM80" i="56"/>
  <c r="G21" i="56"/>
  <c r="K81" i="56"/>
  <c r="CY80" i="56"/>
  <c r="BS78" i="56"/>
  <c r="O79" i="56"/>
  <c r="FC79" i="56"/>
  <c r="FS80" i="56"/>
  <c r="CI79" i="56"/>
  <c r="AE81" i="56"/>
  <c r="DW82" i="56"/>
  <c r="EM79" i="56"/>
  <c r="S81" i="56"/>
  <c r="EM82" i="56"/>
  <c r="G75" i="56"/>
  <c r="DS81" i="56"/>
  <c r="CI81" i="56"/>
  <c r="W81" i="56"/>
  <c r="CQ68" i="56"/>
  <c r="G79" i="56"/>
  <c r="BG82" i="56"/>
  <c r="CY81" i="56"/>
  <c r="BK83" i="56"/>
  <c r="EE82" i="56"/>
  <c r="CQ71" i="56"/>
  <c r="AI81" i="56"/>
  <c r="DK79" i="56"/>
  <c r="CQ79" i="56"/>
  <c r="CI80" i="56"/>
  <c r="FK79" i="56"/>
  <c r="GA78" i="56"/>
  <c r="AU79" i="56"/>
  <c r="G78" i="56"/>
  <c r="CA79" i="56"/>
  <c r="FK71" i="56"/>
  <c r="AA79" i="56"/>
  <c r="AQ81" i="56"/>
  <c r="DK81" i="56"/>
  <c r="AA77" i="56"/>
  <c r="EI82" i="56"/>
  <c r="FS81" i="56"/>
  <c r="BS79" i="56"/>
  <c r="AI76" i="56"/>
  <c r="AA73" i="56"/>
  <c r="AM80" i="56"/>
  <c r="EQ71" i="56"/>
  <c r="FC82" i="56"/>
  <c r="DK78" i="56"/>
  <c r="CQ75" i="56"/>
  <c r="FO80" i="56"/>
  <c r="AE84" i="56"/>
  <c r="FC80" i="56"/>
  <c r="FO69" i="56"/>
  <c r="AE80" i="56"/>
  <c r="S80" i="56"/>
  <c r="EA78" i="56"/>
  <c r="CY79" i="56"/>
  <c r="EA67" i="56"/>
  <c r="BS81" i="56"/>
  <c r="K82" i="56"/>
  <c r="AQ78" i="56"/>
  <c r="BO84" i="56"/>
  <c r="BG81" i="56"/>
  <c r="FS78" i="56"/>
  <c r="DC81" i="56"/>
  <c r="EY81" i="56"/>
  <c r="AY79" i="56"/>
  <c r="AA81" i="56"/>
  <c r="EA82" i="56"/>
  <c r="G15" i="56"/>
  <c r="CQ81" i="56"/>
  <c r="DW85" i="56"/>
  <c r="DC85" i="56"/>
  <c r="CM78" i="56"/>
  <c r="DK82" i="56"/>
  <c r="BO82" i="56"/>
  <c r="BO79" i="56"/>
  <c r="G82" i="56"/>
  <c r="FG81" i="56"/>
  <c r="CA78" i="56"/>
  <c r="CU85" i="56"/>
  <c r="G45" i="56"/>
  <c r="BK80" i="56"/>
  <c r="DG81" i="56"/>
  <c r="BK78" i="56"/>
  <c r="AU81" i="56"/>
  <c r="DC78" i="56"/>
  <c r="BK79" i="56"/>
  <c r="CM85" i="56"/>
  <c r="EI85" i="56"/>
  <c r="G83" i="56"/>
  <c r="EA79" i="56"/>
  <c r="EM78" i="56"/>
  <c r="EQ85" i="56"/>
  <c r="EM70" i="56"/>
  <c r="G22" i="56"/>
  <c r="S83" i="56"/>
  <c r="CQ82" i="56"/>
  <c r="DS85" i="56"/>
  <c r="CQ85" i="56"/>
  <c r="EE81" i="56"/>
  <c r="CQ78" i="56"/>
  <c r="G14" i="56"/>
  <c r="AU78" i="56"/>
  <c r="BS85" i="56"/>
  <c r="EE85" i="56"/>
  <c r="W72" i="56"/>
  <c r="EY80" i="56"/>
  <c r="CM70" i="56"/>
  <c r="O78" i="56"/>
  <c r="CY78" i="56"/>
  <c r="O80" i="56"/>
  <c r="BC78" i="56"/>
  <c r="CA77" i="56"/>
  <c r="CU67" i="56"/>
  <c r="DC82" i="56"/>
  <c r="FK78" i="56"/>
  <c r="BO78" i="56"/>
  <c r="EY83" i="56"/>
  <c r="DO78" i="56"/>
  <c r="EA85" i="56"/>
  <c r="CI85" i="56"/>
  <c r="DO85" i="56"/>
  <c r="AA82" i="56"/>
  <c r="DS82" i="56"/>
  <c r="BK77" i="56"/>
  <c r="FG80" i="56"/>
  <c r="EA81" i="56"/>
  <c r="K78" i="56"/>
  <c r="DG82" i="56"/>
  <c r="EM85" i="56"/>
  <c r="DS78" i="56"/>
  <c r="DG85" i="56"/>
  <c r="CE85" i="56"/>
  <c r="BC82" i="56"/>
  <c r="DC79" i="56"/>
  <c r="DK85" i="56"/>
  <c r="BW85" i="56"/>
  <c r="AI80" i="56"/>
  <c r="GA84" i="56"/>
  <c r="CY85" i="56"/>
  <c r="EQ79" i="56"/>
  <c r="AY80" i="56"/>
  <c r="CA85" i="56"/>
  <c r="BW81" i="56"/>
  <c r="EY84" i="56"/>
  <c r="BC84" i="56"/>
  <c r="AI84" i="56"/>
  <c r="CI84" i="56"/>
  <c r="W82" i="56"/>
  <c r="G84" i="56"/>
  <c r="S84" i="56"/>
  <c r="FK84" i="56"/>
  <c r="CE84" i="56"/>
  <c r="AY84" i="56"/>
  <c r="AU84" i="56"/>
  <c r="BK84" i="56"/>
  <c r="AQ84" i="56"/>
  <c r="GA83" i="56"/>
  <c r="BG84" i="56"/>
  <c r="CQ84" i="56"/>
  <c r="BW84" i="56"/>
  <c r="AY83" i="56"/>
  <c r="BC83" i="56"/>
  <c r="EE83" i="56"/>
  <c r="EE84" i="56"/>
  <c r="BS82" i="56"/>
  <c r="FW83" i="56"/>
  <c r="FW84" i="56"/>
  <c r="FC83" i="56"/>
  <c r="FC84" i="56"/>
  <c r="CM83" i="56"/>
  <c r="CM84" i="56"/>
  <c r="O83" i="56"/>
  <c r="O84" i="56"/>
  <c r="W83" i="56"/>
  <c r="W84" i="56"/>
  <c r="BS83" i="56"/>
  <c r="BS84" i="56"/>
  <c r="CA83" i="56"/>
  <c r="CA84" i="56"/>
  <c r="DG83" i="56"/>
  <c r="DG84" i="56"/>
  <c r="CE83" i="56"/>
  <c r="EI83" i="56"/>
  <c r="EI84" i="56"/>
  <c r="EA83" i="56"/>
  <c r="EA84" i="56"/>
  <c r="FS83" i="56"/>
  <c r="FS84" i="56"/>
  <c r="K83" i="56"/>
  <c r="K84" i="56"/>
  <c r="CY83" i="56"/>
  <c r="CY84" i="56"/>
  <c r="DK83" i="56"/>
  <c r="DK84" i="56"/>
  <c r="DS83" i="56"/>
  <c r="DS84" i="56"/>
  <c r="DW83" i="56"/>
  <c r="DW84" i="56"/>
  <c r="AU83" i="56"/>
  <c r="FG83" i="56"/>
  <c r="FG84" i="56"/>
  <c r="DO83" i="56"/>
  <c r="DO84" i="56"/>
  <c r="FO83" i="56"/>
  <c r="FO84" i="56"/>
  <c r="AQ83" i="56"/>
  <c r="AA83" i="56"/>
  <c r="AA84" i="56"/>
  <c r="CU83" i="56"/>
  <c r="CU84" i="56"/>
  <c r="AE83" i="56"/>
  <c r="AM83" i="56"/>
  <c r="AM84" i="56"/>
  <c r="DC83" i="56"/>
  <c r="DC84" i="56"/>
  <c r="EM83" i="56"/>
  <c r="EM84" i="56"/>
  <c r="EQ83" i="56"/>
  <c r="EQ84" i="56"/>
  <c r="BG83" i="56"/>
  <c r="FK83" i="56"/>
  <c r="BW83" i="56"/>
  <c r="BO83" i="56"/>
</calcChain>
</file>

<file path=xl/sharedStrings.xml><?xml version="1.0" encoding="utf-8"?>
<sst xmlns="http://schemas.openxmlformats.org/spreadsheetml/2006/main" count="10688" uniqueCount="86">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</sst>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 numFmtId="172" formatCode="_-&quot;$&quot;* #,##0_-;\-&quot;$&quot;* #,##0_-;_-&quot;$&quot;* &quot;-&quot;??_-;_-@"/>
    <numFmt numFmtId="173" formatCode="&quot;$&quot;#,##0_);[Red]\(&quot;$&quot;#,##0\)"/>
  </numFmts>
  <fonts count="49"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0">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8"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2"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8" fontId="5" fillId="10" borderId="8" xfId="1" applyNumberFormat="1" applyFont="1" applyFill="1" applyBorder="1" applyProtection="1">
      <protection hidden="1"/>
    </xf>
    <xf numFmtId="17" fontId="5" fillId="0" borderId="8" xfId="1" quotePrefix="1" applyNumberFormat="1" applyFont="1" applyFill="1" applyBorder="1" applyAlignment="1" applyProtection="1">
      <alignment horizontal="right"/>
      <protection hidden="1"/>
    </xf>
    <xf numFmtId="0" fontId="48" fillId="0" borderId="39" xfId="0" applyFont="1" applyBorder="1" applyAlignment="1">
      <alignment horizontal="right" wrapText="1"/>
    </xf>
    <xf numFmtId="0" fontId="48" fillId="0" borderId="40" xfId="0" applyFont="1" applyBorder="1" applyAlignment="1">
      <alignment horizontal="right" wrapText="1"/>
    </xf>
    <xf numFmtId="0" fontId="48" fillId="0" borderId="0" xfId="0" applyFont="1" applyAlignment="1">
      <alignment horizontal="right" wrapText="1"/>
    </xf>
    <xf numFmtId="0" fontId="48" fillId="0" borderId="38" xfId="0" applyFont="1" applyBorder="1" applyAlignment="1">
      <alignment horizontal="right" wrapText="1"/>
    </xf>
    <xf numFmtId="0" fontId="48" fillId="0" borderId="41" xfId="0" applyFont="1" applyBorder="1" applyAlignment="1">
      <alignment horizontal="right" wrapText="1"/>
    </xf>
    <xf numFmtId="0" fontId="48" fillId="0" borderId="42" xfId="0" applyFont="1" applyBorder="1" applyAlignment="1">
      <alignment horizontal="right" wrapText="1"/>
    </xf>
    <xf numFmtId="173" fontId="48" fillId="0" borderId="38" xfId="0" applyNumberFormat="1" applyFont="1" applyBorder="1" applyAlignment="1">
      <alignment horizontal="right" wrapText="1"/>
    </xf>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9" fontId="9" fillId="0" borderId="0" xfId="4" applyFont="1" applyAlignment="1">
      <alignment horizontal="right"/>
    </xf>
    <xf numFmtId="0" fontId="5" fillId="10" borderId="8" xfId="2" applyFill="1" applyBorder="1" applyAlignment="1" applyProtection="1">
      <alignment horizontal="right"/>
      <protection hidden="1"/>
    </xf>
    <xf numFmtId="168" fontId="5" fillId="10" borderId="8" xfId="1" applyNumberFormat="1" applyFont="1" applyFill="1" applyBorder="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18"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939712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956945</xdr:colOff>
      <xdr:row>4</xdr:row>
      <xdr:rowOff>4693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956945</xdr:colOff>
      <xdr:row>4</xdr:row>
      <xdr:rowOff>26918</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3</xdr:col>
      <xdr:colOff>1817</xdr:colOff>
      <xdr:row>2</xdr:row>
      <xdr:rowOff>262890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34925</xdr:colOff>
      <xdr:row>5</xdr:row>
      <xdr:rowOff>34538</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opLeftCell="A4" zoomScaleNormal="100" workbookViewId="0">
      <selection activeCell="S22" sqref="S2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22" t="s">
        <v>83</v>
      </c>
      <c r="B37" s="222"/>
      <c r="C37" s="222"/>
      <c r="D37" s="222"/>
      <c r="E37" s="222"/>
      <c r="F37" s="222"/>
      <c r="G37" s="222"/>
      <c r="H37" s="222"/>
      <c r="I37" s="222"/>
      <c r="J37" s="222"/>
      <c r="K37" s="222"/>
      <c r="L37" s="222"/>
      <c r="M37" s="222"/>
      <c r="N37" s="222"/>
      <c r="O37" s="222"/>
      <c r="P37" s="222"/>
      <c r="Q37" s="14"/>
    </row>
    <row r="38" spans="1:17" x14ac:dyDescent="0.25">
      <c r="A38" s="222"/>
      <c r="B38" s="222"/>
      <c r="C38" s="222"/>
      <c r="D38" s="222"/>
      <c r="E38" s="222"/>
      <c r="F38" s="222"/>
      <c r="G38" s="222"/>
      <c r="H38" s="222"/>
      <c r="I38" s="222"/>
      <c r="J38" s="222"/>
      <c r="K38" s="222"/>
      <c r="L38" s="222"/>
      <c r="M38" s="222"/>
      <c r="N38" s="222"/>
      <c r="O38" s="222"/>
      <c r="P38" s="222"/>
      <c r="Q38" s="14"/>
    </row>
    <row r="39" spans="1:17" x14ac:dyDescent="0.25">
      <c r="A39" s="222"/>
      <c r="B39" s="222"/>
      <c r="C39" s="222"/>
      <c r="D39" s="222"/>
      <c r="E39" s="222"/>
      <c r="F39" s="222"/>
      <c r="G39" s="222"/>
      <c r="H39" s="222"/>
      <c r="I39" s="222"/>
      <c r="J39" s="222"/>
      <c r="K39" s="222"/>
      <c r="L39" s="222"/>
      <c r="M39" s="222"/>
      <c r="N39" s="222"/>
      <c r="O39" s="222"/>
      <c r="P39" s="222"/>
      <c r="Q39" s="14"/>
    </row>
    <row r="40" spans="1:17" x14ac:dyDescent="0.25">
      <c r="A40" s="222"/>
      <c r="B40" s="222"/>
      <c r="C40" s="222"/>
      <c r="D40" s="222"/>
      <c r="E40" s="222"/>
      <c r="F40" s="222"/>
      <c r="G40" s="222"/>
      <c r="H40" s="222"/>
      <c r="I40" s="222"/>
      <c r="J40" s="222"/>
      <c r="K40" s="222"/>
      <c r="L40" s="222"/>
      <c r="M40" s="222"/>
      <c r="N40" s="222"/>
      <c r="O40" s="222"/>
      <c r="P40" s="222"/>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zoomScaleNormal="100" workbookViewId="0">
      <selection activeCell="B7" sqref="B7:C8"/>
    </sheetView>
  </sheetViews>
  <sheetFormatPr defaultColWidth="8.85546875" defaultRowHeight="15" x14ac:dyDescent="0.25"/>
  <cols>
    <col min="1" max="1" width="14.42578125" style="99" customWidth="1"/>
    <col min="2" max="2" width="27.140625" style="99" customWidth="1"/>
    <col min="3" max="3" width="10.85546875" style="99" customWidth="1"/>
    <col min="4" max="4" width="6" style="99" customWidth="1"/>
    <col min="5" max="7" width="5.140625" style="99" bestFit="1" customWidth="1"/>
    <col min="8" max="8" width="6.85546875" style="99" customWidth="1"/>
    <col min="9" max="11" width="5.140625" style="99" bestFit="1" customWidth="1"/>
    <col min="12" max="12" width="4.855468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40">
        <v>45758</v>
      </c>
      <c r="C7" s="241"/>
      <c r="D7" s="244"/>
      <c r="E7" s="244"/>
      <c r="F7" s="244"/>
      <c r="G7" s="244"/>
      <c r="H7" s="244"/>
      <c r="I7" s="244"/>
      <c r="J7" s="244"/>
      <c r="K7" s="245"/>
    </row>
    <row r="8" spans="2:12" ht="15.75" thickBot="1" x14ac:dyDescent="0.3">
      <c r="B8" s="242"/>
      <c r="C8" s="243"/>
      <c r="D8" s="246" t="s">
        <v>6</v>
      </c>
      <c r="E8" s="246"/>
      <c r="F8" s="246" t="s">
        <v>7</v>
      </c>
      <c r="G8" s="246"/>
      <c r="H8" s="246" t="s">
        <v>8</v>
      </c>
      <c r="I8" s="246"/>
      <c r="J8" s="246" t="s">
        <v>9</v>
      </c>
      <c r="K8" s="247"/>
    </row>
    <row r="9" spans="2:12" x14ac:dyDescent="0.25">
      <c r="B9" s="119" t="s">
        <v>80</v>
      </c>
      <c r="C9" s="120" t="s">
        <v>11</v>
      </c>
      <c r="D9" s="250" t="s">
        <v>0</v>
      </c>
      <c r="E9" s="251"/>
      <c r="F9" s="252" t="s">
        <v>0</v>
      </c>
      <c r="G9" s="251"/>
      <c r="H9" s="252" t="s">
        <v>0</v>
      </c>
      <c r="I9" s="251"/>
      <c r="J9" s="166">
        <f>VLOOKUP($B$7,'WEEKLY DATA'!$C$9:$G$699,2)</f>
        <v>280</v>
      </c>
      <c r="K9" s="167">
        <f>VLOOKUP($B$7,'WEEKLY DATA'!$C$9:$G$699,3)</f>
        <v>380</v>
      </c>
    </row>
    <row r="10" spans="2:12" x14ac:dyDescent="0.25">
      <c r="B10" s="103"/>
      <c r="C10" s="114" t="s">
        <v>4</v>
      </c>
      <c r="D10" s="253"/>
      <c r="E10" s="254"/>
      <c r="F10" s="255"/>
      <c r="G10" s="254"/>
      <c r="H10" s="255"/>
      <c r="I10" s="254"/>
      <c r="J10" s="258" t="str">
        <f>VLOOKUP($B$7,'WEEKLY DATA'!$C$9:$GA$699,5)</f>
        <v>Steady</v>
      </c>
      <c r="K10" s="259" t="e">
        <f>VLOOKUP($B$7,'[1]Hay - Fill sheet'!$A$3:$FY$1106,11)</f>
        <v>#REF!</v>
      </c>
    </row>
    <row r="11" spans="2:12" x14ac:dyDescent="0.25">
      <c r="B11" s="123" t="s">
        <v>12</v>
      </c>
      <c r="C11" s="124" t="s">
        <v>11</v>
      </c>
      <c r="D11" s="125">
        <f>VLOOKUP($B$7,'WEEKLY DATA'!$C$9:$GA$699,6)</f>
        <v>360</v>
      </c>
      <c r="E11" s="126">
        <f>VLOOKUP($B$7,'WEEKLY DATA'!$C$9:$GA$699,7)</f>
        <v>460</v>
      </c>
      <c r="F11" s="127">
        <f>VLOOKUP($B$7,'WEEKLY DATA'!$C$9:$GA$699,10)</f>
        <v>465</v>
      </c>
      <c r="G11" s="126">
        <f>VLOOKUP($B$7,'WEEKLY DATA'!$C$9:$GA$699,11)</f>
        <v>515</v>
      </c>
      <c r="H11" s="127">
        <f>VLOOKUP($B$7,'WEEKLY DATA'!$C$9:$GA$699,14)</f>
        <v>230</v>
      </c>
      <c r="I11" s="126">
        <f>VLOOKUP($B$7,'WEEKLY DATA'!$C$9:$GA$699,15)</f>
        <v>290</v>
      </c>
      <c r="J11" s="125">
        <f>VLOOKUP($B$7,'WEEKLY DATA'!$C$9:$GA$699,18)</f>
        <v>250</v>
      </c>
      <c r="K11" s="128">
        <f>VLOOKUP($B$7,'WEEKLY DATA'!$C$9:$GA$699,19)</f>
        <v>300</v>
      </c>
    </row>
    <row r="12" spans="2:12" x14ac:dyDescent="0.25">
      <c r="B12" s="129"/>
      <c r="C12" s="130" t="s">
        <v>4</v>
      </c>
      <c r="D12" s="232" t="str">
        <f>VLOOKUP($B$7,'WEEKLY DATA'!$C$9:$GA$699,9)</f>
        <v>Steady</v>
      </c>
      <c r="E12" s="233" t="e">
        <f>VLOOKUP($B$7,'[1]Hay - Fill sheet'!$A$3:$FY$1106,11)</f>
        <v>#REF!</v>
      </c>
      <c r="F12" s="234" t="str">
        <f>VLOOKUP($B$7,'WEEKLY DATA'!$C$9:$GA$699,13)</f>
        <v>Steady</v>
      </c>
      <c r="G12" s="233" t="e">
        <f>VLOOKUP($B$7,'[1]Hay - Fill sheet'!$A$3:$FY$1106,11)</f>
        <v>#REF!</v>
      </c>
      <c r="H12" s="260" t="str">
        <f>VLOOKUP($B$7,'WEEKLY DATA'!$C$9:$GA$699,17)</f>
        <v>Steady</v>
      </c>
      <c r="I12" s="261" t="e">
        <f>VLOOKUP($B$7,'[1]Hay - Fill sheet'!$A$3:$FY$1106,11)</f>
        <v>#REF!</v>
      </c>
      <c r="J12" s="262" t="str">
        <f>VLOOKUP($B$7,'WEEKLY DATA'!$C$9:$GA$699,21)</f>
        <v>Steady</v>
      </c>
      <c r="K12" s="263" t="e">
        <f>VLOOKUP($B$7,'[1]Hay - Fill sheet'!$A$3:$FY$1106,11)</f>
        <v>#REF!</v>
      </c>
      <c r="L12" s="100"/>
    </row>
    <row r="13" spans="2:12" x14ac:dyDescent="0.25">
      <c r="B13" s="104" t="s">
        <v>81</v>
      </c>
      <c r="C13" s="113" t="s">
        <v>11</v>
      </c>
      <c r="D13" s="111">
        <f>VLOOKUP($B$7,'WEEKLY DATA'!$C$9:$GA$699,22)</f>
        <v>280</v>
      </c>
      <c r="E13" s="121">
        <f>VLOOKUP($B$7,'WEEKLY DATA'!$C$9:$GA$699,23)</f>
        <v>400</v>
      </c>
      <c r="F13" s="122">
        <f>VLOOKUP($B$7,'WEEKLY DATA'!$C$9:$GA$699,26)</f>
        <v>400</v>
      </c>
      <c r="G13" s="121">
        <f>VLOOKUP($B$7,'WEEKLY DATA'!$C$9:$GA$699,27)</f>
        <v>460</v>
      </c>
      <c r="H13" s="122">
        <f>VLOOKUP($B$7,'WEEKLY DATA'!$C$9:$GA$699,30)</f>
        <v>150</v>
      </c>
      <c r="I13" s="121">
        <f>VLOOKUP($B$7,'WEEKLY DATA'!$C$9:$GA$699,31)</f>
        <v>250</v>
      </c>
      <c r="J13" s="111">
        <f>VLOOKUP($B$7,'WEEKLY DATA'!$C$9:$GA$699,34)</f>
        <v>250</v>
      </c>
      <c r="K13" s="112">
        <f>VLOOKUP($B$7,'WEEKLY DATA'!$C$9:$GA$699,35)</f>
        <v>300</v>
      </c>
    </row>
    <row r="14" spans="2:12" x14ac:dyDescent="0.25">
      <c r="B14" s="103"/>
      <c r="C14" s="114" t="s">
        <v>4</v>
      </c>
      <c r="D14" s="256" t="str">
        <f>VLOOKUP($B$7,'WEEKLY DATA'!$C$9:$GA$699,25)</f>
        <v>Steady</v>
      </c>
      <c r="E14" s="257" t="e">
        <f>VLOOKUP($B$7,'[1]Hay - Fill sheet'!$A$3:$FY$1106,11)</f>
        <v>#REF!</v>
      </c>
      <c r="F14" s="226" t="str">
        <f>VLOOKUP($B$7,'WEEKLY DATA'!$C$9:$GA$699,29)</f>
        <v>Steady</v>
      </c>
      <c r="G14" s="225" t="e">
        <f>VLOOKUP($B$7,'[1]Hay - Fill sheet'!$A$3:$FY$1106,11)</f>
        <v>#REF!</v>
      </c>
      <c r="H14" s="226" t="str">
        <f>VLOOKUP($B$7,'WEEKLY DATA'!$C$9:$GA$699,33)</f>
        <v>Steady</v>
      </c>
      <c r="I14" s="225" t="e">
        <f>VLOOKUP($B$7,'[1]Hay - Fill sheet'!$A$3:$FY$1106,11)</f>
        <v>#REF!</v>
      </c>
      <c r="J14" s="224" t="str">
        <f>VLOOKUP($B$7,'WEEKLY DATA'!$C$9:$GA$699,37)</f>
        <v>Steady</v>
      </c>
      <c r="K14" s="227" t="e">
        <f>VLOOKUP($B$7,'[1]Hay - Fill sheet'!$A$3:$FY$1106,11)</f>
        <v>#REF!</v>
      </c>
    </row>
    <row r="15" spans="2:12" x14ac:dyDescent="0.25">
      <c r="B15" s="123" t="s">
        <v>38</v>
      </c>
      <c r="C15" s="124" t="s">
        <v>11</v>
      </c>
      <c r="D15" s="125">
        <f>VLOOKUP($B$7,'WEEKLY DATA'!$C$9:$GA$699,38)</f>
        <v>270</v>
      </c>
      <c r="E15" s="126">
        <f>VLOOKUP($B$7,'WEEKLY DATA'!$C$9:$GA$699,39)</f>
        <v>320</v>
      </c>
      <c r="F15" s="127">
        <f>VLOOKUP($B$7,'WEEKLY DATA'!$C$9:$GA$699,42)</f>
        <v>390</v>
      </c>
      <c r="G15" s="126">
        <f>VLOOKUP($B$7,'WEEKLY DATA'!$C$9:$GA$699,43)</f>
        <v>470</v>
      </c>
      <c r="H15" s="127">
        <f>VLOOKUP($B$7,'WEEKLY DATA'!$C$9:$GA$699,46)</f>
        <v>120</v>
      </c>
      <c r="I15" s="126">
        <f>VLOOKUP($B$7,'WEEKLY DATA'!$C$9:$GA$699,47)</f>
        <v>170</v>
      </c>
      <c r="J15" s="125">
        <f>VLOOKUP($B$7,'WEEKLY DATA'!$C$9:$GA$699,50)</f>
        <v>270</v>
      </c>
      <c r="K15" s="128">
        <f>VLOOKUP($B$7,'WEEKLY DATA'!$C$9:$GA$699,51)</f>
        <v>320</v>
      </c>
    </row>
    <row r="16" spans="2:12" x14ac:dyDescent="0.25">
      <c r="B16" s="129"/>
      <c r="C16" s="130" t="s">
        <v>4</v>
      </c>
      <c r="D16" s="232" t="str">
        <f>VLOOKUP($B$7,'WEEKLY DATA'!$C$9:$GA$699,41)</f>
        <v>Steady</v>
      </c>
      <c r="E16" s="233" t="e">
        <f>VLOOKUP($B$7,'[1]Hay - Fill sheet'!$A$3:$FY$1106,11)</f>
        <v>#REF!</v>
      </c>
      <c r="F16" s="234" t="str">
        <f>VLOOKUP($B$7,'WEEKLY DATA'!$C$9:$GA$699,45)</f>
        <v>Steady</v>
      </c>
      <c r="G16" s="233" t="e">
        <f>VLOOKUP($B$7,'[1]Hay - Fill sheet'!$A$3:$FY$1106,11)</f>
        <v>#REF!</v>
      </c>
      <c r="H16" s="234">
        <f>VLOOKUP($B$7,'WEEKLY DATA'!$C$9:$GA$699,49)</f>
        <v>5</v>
      </c>
      <c r="I16" s="233" t="e">
        <f>VLOOKUP($B$7,'[1]Hay - Fill sheet'!$A$3:$FY$1106,11)</f>
        <v>#REF!</v>
      </c>
      <c r="J16" s="232" t="str">
        <f>VLOOKUP($B$7,'WEEKLY DATA'!$C$9:$GA$699,53)</f>
        <v>Steady</v>
      </c>
      <c r="K16" s="239" t="e">
        <f>VLOOKUP($B$7,'[1]Hay - Fill sheet'!$A$3:$FY$1106,11)</f>
        <v>#REF!</v>
      </c>
    </row>
    <row r="17" spans="2:19" x14ac:dyDescent="0.25">
      <c r="B17" s="104" t="s">
        <v>15</v>
      </c>
      <c r="C17" s="113" t="s">
        <v>11</v>
      </c>
      <c r="D17" s="111">
        <f>VLOOKUP($B$7,'WEEKLY DATA'!$C$9:$GA$699,54)</f>
        <v>355</v>
      </c>
      <c r="E17" s="121">
        <f>VLOOKUP($B$7,'WEEKLY DATA'!$C$9:$GA$699,55)</f>
        <v>415</v>
      </c>
      <c r="F17" s="122">
        <f>VLOOKUP($B$7,'WEEKLY DATA'!$C$9:$GA$699,58)</f>
        <v>450</v>
      </c>
      <c r="G17" s="121">
        <f>VLOOKUP($B$7,'WEEKLY DATA'!$C$9:$GA$699,59)</f>
        <v>550</v>
      </c>
      <c r="H17" s="122">
        <f>VLOOKUP($B$7,'WEEKLY DATA'!$C$9:$GA$699,62)</f>
        <v>220</v>
      </c>
      <c r="I17" s="121">
        <f>VLOOKUP($B$7,'WEEKLY DATA'!$C$9:$GA$699,63)</f>
        <v>260</v>
      </c>
      <c r="J17" s="111">
        <f>VLOOKUP($B$7,'WEEKLY DATA'!$C$9:$GA$699,66)</f>
        <v>360</v>
      </c>
      <c r="K17" s="112">
        <f>VLOOKUP($B$7,'WEEKLY DATA'!$C$9:$GA$699,67)</f>
        <v>430</v>
      </c>
    </row>
    <row r="18" spans="2:19" x14ac:dyDescent="0.25">
      <c r="B18" s="103"/>
      <c r="C18" s="114" t="s">
        <v>4</v>
      </c>
      <c r="D18" s="224" t="str">
        <f>VLOOKUP($B$7,'WEEKLY DATA'!$C$9:$GA$699,57)</f>
        <v>Steady</v>
      </c>
      <c r="E18" s="225" t="e">
        <f>VLOOKUP($B$7,'[1]Hay - Fill sheet'!$A$3:$FY$1106,11)</f>
        <v>#REF!</v>
      </c>
      <c r="F18" s="226" t="str">
        <f>VLOOKUP($B$7,'WEEKLY DATA'!$C$9:$GA$699,61)</f>
        <v>Steady</v>
      </c>
      <c r="G18" s="225" t="e">
        <f>VLOOKUP($B$7,'[1]Hay - Fill sheet'!$A$3:$FY$1106,11)</f>
        <v>#REF!</v>
      </c>
      <c r="H18" s="226">
        <f>VLOOKUP($B$7,'WEEKLY DATA'!$C$9:$GA$699,65)</f>
        <v>5</v>
      </c>
      <c r="I18" s="225" t="e">
        <f>VLOOKUP($B$7,'[1]Hay - Fill sheet'!$A$3:$FY$1106,11)</f>
        <v>#REF!</v>
      </c>
      <c r="J18" s="224" t="str">
        <f>VLOOKUP($B$7,'WEEKLY DATA'!$C$9:$GA$699,69)</f>
        <v>Steady</v>
      </c>
      <c r="K18" s="227" t="e">
        <f>VLOOKUP($B$7,'[1]Hay - Fill sheet'!$A$3:$FY$1106,11)</f>
        <v>#REF!</v>
      </c>
    </row>
    <row r="19" spans="2:19" x14ac:dyDescent="0.25">
      <c r="B19" s="248" t="s">
        <v>31</v>
      </c>
      <c r="C19" s="124" t="s">
        <v>11</v>
      </c>
      <c r="D19" s="125">
        <f>VLOOKUP($B$7,'WEEKLY DATA'!$C$9:$GA$699,70)</f>
        <v>300</v>
      </c>
      <c r="E19" s="126">
        <f>VLOOKUP($B$7,'WEEKLY DATA'!$C$9:$GA$699,71)</f>
        <v>340</v>
      </c>
      <c r="F19" s="127">
        <f>VLOOKUP($B$7,'WEEKLY DATA'!$C$9:$GA$699,74)</f>
        <v>395</v>
      </c>
      <c r="G19" s="126">
        <f>VLOOKUP($B$7,'WEEKLY DATA'!$C$9:$GA$699,75)</f>
        <v>475</v>
      </c>
      <c r="H19" s="127">
        <f>VLOOKUP($B$7,'WEEKLY DATA'!$C$9:$GA$699,78)</f>
        <v>130</v>
      </c>
      <c r="I19" s="126">
        <f>VLOOKUP($B$7,'WEEKLY DATA'!$C$9:$GA$699,79)</f>
        <v>160</v>
      </c>
      <c r="J19" s="125">
        <f>VLOOKUP($B$7,'WEEKLY DATA'!$C$9:$GA$699,82)</f>
        <v>280</v>
      </c>
      <c r="K19" s="128">
        <f>VLOOKUP($B$7,'WEEKLY DATA'!$C$9:$GA$699,83)</f>
        <v>310</v>
      </c>
      <c r="N19" s="99" t="s">
        <v>22</v>
      </c>
    </row>
    <row r="20" spans="2:19" x14ac:dyDescent="0.25">
      <c r="B20" s="249"/>
      <c r="C20" s="130" t="s">
        <v>4</v>
      </c>
      <c r="D20" s="232">
        <f>VLOOKUP($B$7,'WEEKLY DATA'!$C$9:$GA$699,73)</f>
        <v>10</v>
      </c>
      <c r="E20" s="233" t="e">
        <f>VLOOKUP($B$7,'[1]Hay - Fill sheet'!$A$3:$FY$1106,11)</f>
        <v>#REF!</v>
      </c>
      <c r="F20" s="234">
        <f>VLOOKUP($B$7,'WEEKLY DATA'!$C$9:$GA$699,77)</f>
        <v>5</v>
      </c>
      <c r="G20" s="233" t="e">
        <f>VLOOKUP($B$7,'[1]Hay - Fill sheet'!$A$3:$FY$1106,11)</f>
        <v>#REF!</v>
      </c>
      <c r="H20" s="234">
        <f>VLOOKUP($B$7,'WEEKLY DATA'!$C$9:$GA$699,81)</f>
        <v>10</v>
      </c>
      <c r="I20" s="233" t="e">
        <f>VLOOKUP($B$7,'[1]Hay - Fill sheet'!$A$3:$FY$1106,11)</f>
        <v>#REF!</v>
      </c>
      <c r="J20" s="232" t="str">
        <f>VLOOKUP($B$7,'WEEKLY DATA'!$C$9:$GA$699,85)</f>
        <v>Steady</v>
      </c>
      <c r="K20" s="239" t="e">
        <f>VLOOKUP($B$7,'[1]Hay - Fill sheet'!$A$3:$FY$1106,11)</f>
        <v>#REF!</v>
      </c>
    </row>
    <row r="21" spans="2:19" x14ac:dyDescent="0.25">
      <c r="B21" s="105" t="s">
        <v>16</v>
      </c>
      <c r="C21" s="113" t="s">
        <v>11</v>
      </c>
      <c r="D21" s="111">
        <f>VLOOKUP($B$7,'WEEKLY DATA'!$C$9:$GA$699,86)</f>
        <v>350</v>
      </c>
      <c r="E21" s="121">
        <f>VLOOKUP($B$7,'WEEKLY DATA'!$C$9:$GA$699,87)</f>
        <v>380</v>
      </c>
      <c r="F21" s="122">
        <f>VLOOKUP($B$7,'WEEKLY DATA'!$C$9:$GA$699,90)</f>
        <v>465</v>
      </c>
      <c r="G21" s="121">
        <f>VLOOKUP($B$7,'WEEKLY DATA'!$C$9:$GA$699,91)</f>
        <v>515</v>
      </c>
      <c r="H21" s="122">
        <f>VLOOKUP($B$7,'WEEKLY DATA'!$C$9:$GA$699,94)</f>
        <v>180</v>
      </c>
      <c r="I21" s="121">
        <f>VLOOKUP($B$7,'WEEKLY DATA'!$C$9:$GA$699,95)</f>
        <v>200</v>
      </c>
      <c r="J21" s="111">
        <f>VLOOKUP($B$7,'WEEKLY DATA'!$C$9:$GA$699,98)</f>
        <v>280</v>
      </c>
      <c r="K21" s="112">
        <f>VLOOKUP($B$7,'WEEKLY DATA'!$C$9:$GA$699,99)</f>
        <v>310</v>
      </c>
    </row>
    <row r="22" spans="2:19" x14ac:dyDescent="0.25">
      <c r="B22" s="103"/>
      <c r="C22" s="114" t="s">
        <v>4</v>
      </c>
      <c r="D22" s="224">
        <f>VLOOKUP($B$7,'WEEKLY DATA'!$C$9:$GA$699,89)</f>
        <v>10</v>
      </c>
      <c r="E22" s="225" t="e">
        <f>VLOOKUP($B$7,'[1]Hay - Fill sheet'!$A$3:$FY$1106,11)</f>
        <v>#REF!</v>
      </c>
      <c r="F22" s="226">
        <f>VLOOKUP($B$7,'WEEKLY DATA'!$C$9:$GA$699,93)</f>
        <v>5</v>
      </c>
      <c r="G22" s="225" t="e">
        <f>VLOOKUP($B$7,'[1]Hay - Fill sheet'!$A$3:$FY$1106,11)</f>
        <v>#REF!</v>
      </c>
      <c r="H22" s="226">
        <f>VLOOKUP($B$7,'WEEKLY DATA'!$C$9:$GA$699,97)</f>
        <v>10</v>
      </c>
      <c r="I22" s="225" t="e">
        <f>VLOOKUP($B$7,'[1]Hay - Fill sheet'!$A$3:$FY$1106,11)</f>
        <v>#REF!</v>
      </c>
      <c r="J22" s="224" t="str">
        <f>VLOOKUP($B$7,'WEEKLY DATA'!$C$9:$GA$699,101)</f>
        <v>Steady</v>
      </c>
      <c r="K22" s="227" t="e">
        <f>VLOOKUP($B$7,'[1]Hay - Fill sheet'!$A$3:$FY$1106,11)</f>
        <v>#REF!</v>
      </c>
      <c r="S22" s="101"/>
    </row>
    <row r="23" spans="2:19" x14ac:dyDescent="0.25">
      <c r="B23" s="123" t="s">
        <v>30</v>
      </c>
      <c r="C23" s="124" t="s">
        <v>11</v>
      </c>
      <c r="D23" s="125">
        <f>VLOOKUP($B$7,'WEEKLY DATA'!$C$9:$GA$699,102)</f>
        <v>340</v>
      </c>
      <c r="E23" s="126">
        <f>VLOOKUP($B$7,'WEEKLY DATA'!$C$9:$GA$699,103)</f>
        <v>380</v>
      </c>
      <c r="F23" s="127">
        <f>VLOOKUP($B$7,'WEEKLY DATA'!$C$9:$GA$699,106)</f>
        <v>405</v>
      </c>
      <c r="G23" s="126">
        <f>VLOOKUP($B$7,'WEEKLY DATA'!$C$9:$GA$699,107)</f>
        <v>485</v>
      </c>
      <c r="H23" s="127">
        <f>VLOOKUP($B$7,'WEEKLY DATA'!$C$9:$GA$699,110)</f>
        <v>135</v>
      </c>
      <c r="I23" s="126">
        <f>VLOOKUP($B$7,'WEEKLY DATA'!$C$9:$GA$699,111)</f>
        <v>205</v>
      </c>
      <c r="J23" s="125">
        <f>VLOOKUP($B$7,'WEEKLY DATA'!$C$9:$GA$699,114)</f>
        <v>280</v>
      </c>
      <c r="K23" s="128">
        <f>VLOOKUP($B$7,'WEEKLY DATA'!$C$9:$GA$699,115)</f>
        <v>320</v>
      </c>
    </row>
    <row r="24" spans="2:19" x14ac:dyDescent="0.25">
      <c r="B24" s="129"/>
      <c r="C24" s="130" t="s">
        <v>4</v>
      </c>
      <c r="D24" s="232">
        <f>VLOOKUP($B$7,'WEEKLY DATA'!$C$9:$GA$699,105)</f>
        <v>20</v>
      </c>
      <c r="E24" s="233" t="e">
        <f>VLOOKUP($B$7,'[1]Hay - Fill sheet'!$A$3:$FY$1106,11)</f>
        <v>#REF!</v>
      </c>
      <c r="F24" s="234">
        <f>VLOOKUP($B$7,'WEEKLY DATA'!$C$9:$GA$699,109)</f>
        <v>5</v>
      </c>
      <c r="G24" s="233" t="e">
        <f>VLOOKUP($B$7,'[1]Hay - Fill sheet'!$A$3:$FY$1106,11)</f>
        <v>#REF!</v>
      </c>
      <c r="H24" s="234">
        <f>VLOOKUP($B$7,'WEEKLY DATA'!$C$9:$GA$699,113)</f>
        <v>15</v>
      </c>
      <c r="I24" s="233" t="e">
        <f>VLOOKUP($B$7,'[1]Hay - Fill sheet'!$A$3:$FY$1106,11)</f>
        <v>#REF!</v>
      </c>
      <c r="J24" s="232" t="str">
        <f>VLOOKUP($B$7,'WEEKLY DATA'!$C$9:$GA$699,117)</f>
        <v>Steady</v>
      </c>
      <c r="K24" s="239" t="e">
        <f>VLOOKUP($B$7,'[1]Hay - Fill sheet'!$A$3:$FY$1106,11)</f>
        <v>#REF!</v>
      </c>
    </row>
    <row r="25" spans="2:19" x14ac:dyDescent="0.25">
      <c r="B25" s="104" t="s">
        <v>43</v>
      </c>
      <c r="C25" s="113" t="s">
        <v>11</v>
      </c>
      <c r="D25" s="111">
        <f>VLOOKUP($B$7,'WEEKLY DATA'!$C$9:$GA$699,118)</f>
        <v>390</v>
      </c>
      <c r="E25" s="121">
        <f>VLOOKUP($B$7,'WEEKLY DATA'!$C$9:$GA$699,119)</f>
        <v>440</v>
      </c>
      <c r="F25" s="122">
        <f>VLOOKUP($B$7,'WEEKLY DATA'!$C$9:$GA$699,122)</f>
        <v>460</v>
      </c>
      <c r="G25" s="121">
        <f>VLOOKUP($B$7,'WEEKLY DATA'!$C$9:$GA$699,123)</f>
        <v>490</v>
      </c>
      <c r="H25" s="122">
        <f>VLOOKUP($B$7,'WEEKLY DATA'!$C$9:$GA$699,126)</f>
        <v>165</v>
      </c>
      <c r="I25" s="121">
        <f>VLOOKUP($B$7,'WEEKLY DATA'!$C$9:$GA$699,127)</f>
        <v>215</v>
      </c>
      <c r="J25" s="111">
        <f>VLOOKUP($B$7,'WEEKLY DATA'!$C$9:$GA$699,130)</f>
        <v>305</v>
      </c>
      <c r="K25" s="112">
        <f>VLOOKUP($B$7,'WEEKLY DATA'!$C$9:$GA$699,131)</f>
        <v>395</v>
      </c>
    </row>
    <row r="26" spans="2:19" x14ac:dyDescent="0.25">
      <c r="B26" s="106"/>
      <c r="C26" s="114" t="s">
        <v>4</v>
      </c>
      <c r="D26" s="224">
        <f>VLOOKUP($B$7,'WEEKLY DATA'!$C$9:$GA$699,121)</f>
        <v>10</v>
      </c>
      <c r="E26" s="225" t="e">
        <f>VLOOKUP($B$7,'[1]Hay - Fill sheet'!$A$3:$FY$1106,11)</f>
        <v>#REF!</v>
      </c>
      <c r="F26" s="226">
        <f>VLOOKUP($B$7,'WEEKLY DATA'!$C$9:$GA$699,125)</f>
        <v>15</v>
      </c>
      <c r="G26" s="225" t="e">
        <f>VLOOKUP($B$7,'[1]Hay - Fill sheet'!$A$3:$FY$1106,11)</f>
        <v>#REF!</v>
      </c>
      <c r="H26" s="226">
        <f>VLOOKUP($B$7,'WEEKLY DATA'!$C$9:$GA$699,129)</f>
        <v>5</v>
      </c>
      <c r="I26" s="225" t="e">
        <f>VLOOKUP($B$7,'[1]Hay - Fill sheet'!$A$3:$FY$1106,11)</f>
        <v>#REF!</v>
      </c>
      <c r="J26" s="224">
        <f>VLOOKUP($B$7,'WEEKLY DATA'!$C$9:$GA$699,133)</f>
        <v>5</v>
      </c>
      <c r="K26" s="227" t="e">
        <f>VLOOKUP($B$7,'[1]Hay - Fill sheet'!$A$3:$FY$1106,11)</f>
        <v>#REF!</v>
      </c>
    </row>
    <row r="27" spans="2:19" x14ac:dyDescent="0.25">
      <c r="B27" s="123" t="s">
        <v>45</v>
      </c>
      <c r="C27" s="124" t="s">
        <v>11</v>
      </c>
      <c r="D27" s="125">
        <f>VLOOKUP($B$7,'WEEKLY DATA'!$C$9:$GA$699,134)</f>
        <v>300</v>
      </c>
      <c r="E27" s="126">
        <f>VLOOKUP($B$7,'WEEKLY DATA'!$C$9:$GA$699,135)</f>
        <v>400</v>
      </c>
      <c r="F27" s="127">
        <f>VLOOKUP($B$7,'WEEKLY DATA'!$C$9:$GA$699,138)</f>
        <v>410</v>
      </c>
      <c r="G27" s="126">
        <f>VLOOKUP($B$7,'WEEKLY DATA'!$C$9:$GA$699,139)</f>
        <v>470</v>
      </c>
      <c r="H27" s="127">
        <f>VLOOKUP($B$7,'WEEKLY DATA'!$C$9:$GA$699,142)</f>
        <v>180</v>
      </c>
      <c r="I27" s="126">
        <f>VLOOKUP($B$7,'WEEKLY DATA'!$C$9:$GA$699,143)</f>
        <v>260</v>
      </c>
      <c r="J27" s="237" t="str">
        <f>VLOOKUP($B$7,'WEEKLY DATA'!$C$9:$GA$699,146)</f>
        <v>N/A</v>
      </c>
      <c r="K27" s="238"/>
    </row>
    <row r="28" spans="2:19" x14ac:dyDescent="0.25">
      <c r="B28" s="131"/>
      <c r="C28" s="130" t="s">
        <v>4</v>
      </c>
      <c r="D28" s="232" t="str">
        <f>VLOOKUP($B$7,'WEEKLY DATA'!$C$9:$GA$699,137)</f>
        <v>Steady</v>
      </c>
      <c r="E28" s="233" t="e">
        <f>VLOOKUP($B$7,'[1]Hay - Fill sheet'!$A$3:$FY$1106,11)</f>
        <v>#REF!</v>
      </c>
      <c r="F28" s="234" t="str">
        <f>VLOOKUP($B$7,'WEEKLY DATA'!$C$9:$GA$699,141)</f>
        <v>Steady</v>
      </c>
      <c r="G28" s="233" t="e">
        <f>VLOOKUP($B$7,'[1]Hay - Fill sheet'!$A$3:$FY$1106,11)</f>
        <v>#REF!</v>
      </c>
      <c r="H28" s="234" t="str">
        <f>VLOOKUP($B$7,'WEEKLY DATA'!$C$9:$GA$699,145)</f>
        <v>Steady</v>
      </c>
      <c r="I28" s="233" t="e">
        <f>VLOOKUP($B$7,'[1]Hay - Fill sheet'!$A$3:$FY$1106,11)</f>
        <v>#REF!</v>
      </c>
      <c r="J28" s="235"/>
      <c r="K28" s="236"/>
    </row>
    <row r="29" spans="2:19" x14ac:dyDescent="0.25">
      <c r="B29" s="104" t="s">
        <v>32</v>
      </c>
      <c r="C29" s="113" t="s">
        <v>11</v>
      </c>
      <c r="D29" s="111">
        <f>VLOOKUP($B$7,'WEEKLY DATA'!$C$9:$GA$699,150)</f>
        <v>220</v>
      </c>
      <c r="E29" s="121">
        <f>VLOOKUP($B$7,'WEEKLY DATA'!$C$9:$GA$699,151)</f>
        <v>300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25">
      <c r="B30" s="106"/>
      <c r="C30" s="114" t="s">
        <v>4</v>
      </c>
      <c r="D30" s="224" t="str">
        <f>VLOOKUP($B$7,'WEEKLY DATA'!$C$9:$GA$699,153)</f>
        <v>Steady</v>
      </c>
      <c r="E30" s="225" t="e">
        <f>VLOOKUP($B$7,'[1]Hay - Fill sheet'!$A$3:$FY$1106,11)</f>
        <v>#REF!</v>
      </c>
      <c r="F30" s="226" t="str">
        <f>VLOOKUP($B$7,'WEEKLY DATA'!$C$9:$GA$699,157)</f>
        <v>Steady</v>
      </c>
      <c r="G30" s="225" t="e">
        <f>VLOOKUP($B$7,'[1]Hay - Fill sheet'!$A$3:$FY$1106,11)</f>
        <v>#REF!</v>
      </c>
      <c r="H30" s="226" t="str">
        <f>VLOOKUP($B$7,'WEEKLY DATA'!$C$9:$GA$699,161)</f>
        <v>Steady</v>
      </c>
      <c r="I30" s="225" t="e">
        <f>VLOOKUP($B$7,'[1]Hay - Fill sheet'!$A$3:$FY$1106,11)</f>
        <v>#REF!</v>
      </c>
      <c r="J30" s="224" t="str">
        <f>VLOOKUP($B$7,'WEEKLY DATA'!$C$9:$GA$699,165)</f>
        <v>Steady</v>
      </c>
      <c r="K30" s="227" t="e">
        <f>VLOOKUP($B$7,'[1]Hay - Fill sheet'!$A$3:$FY$1106,11)</f>
        <v>#REF!</v>
      </c>
    </row>
    <row r="31" spans="2:19" x14ac:dyDescent="0.25">
      <c r="B31" s="123" t="s">
        <v>82</v>
      </c>
      <c r="C31" s="124" t="s">
        <v>11</v>
      </c>
      <c r="D31" s="125">
        <f>VLOOKUP($B$7,'WEEKLY DATA'!$C$9:$GA$699,166)</f>
        <v>220</v>
      </c>
      <c r="E31" s="126">
        <f>VLOOKUP($B$7,'WEEKLY DATA'!$C$9:$GA$699,167)</f>
        <v>280</v>
      </c>
      <c r="F31" s="127">
        <f>VLOOKUP($B$7,'WEEKLY DATA'!$C$9:$GA$699,170)</f>
        <v>390</v>
      </c>
      <c r="G31" s="126">
        <f>VLOOKUP($B$7,'WEEKLY DATA'!$C$9:$GA$699,171)</f>
        <v>440</v>
      </c>
      <c r="H31" s="127">
        <f>VLOOKUP($B$7,'WEEKLY DATA'!$C$9:$GA$699,174)</f>
        <v>110</v>
      </c>
      <c r="I31" s="126">
        <f>VLOOKUP($B$7,'WEEKLY DATA'!$C$9:$GA$699,175)</f>
        <v>160</v>
      </c>
      <c r="J31" s="125">
        <f>VLOOKUP($B$7,'WEEKLY DATA'!$C$9:$GA$699,178)</f>
        <v>235</v>
      </c>
      <c r="K31" s="128">
        <f>VLOOKUP($B$7,'WEEKLY DATA'!$C$9:$GA$699,179)</f>
        <v>265</v>
      </c>
    </row>
    <row r="32" spans="2:19" x14ac:dyDescent="0.25">
      <c r="B32" s="132"/>
      <c r="C32" s="133" t="s">
        <v>4</v>
      </c>
      <c r="D32" s="228" t="str">
        <f>VLOOKUP($B$7,'WEEKLY DATA'!$C$9:$GA$699,169)</f>
        <v>Steady</v>
      </c>
      <c r="E32" s="229" t="e">
        <f>VLOOKUP($B$7,'[1]Hay - Fill sheet'!$A$3:$FY$1106,11)</f>
        <v>#REF!</v>
      </c>
      <c r="F32" s="230" t="str">
        <f>VLOOKUP($B$7,'WEEKLY DATA'!$C$9:$GA$699,173)</f>
        <v>Steady</v>
      </c>
      <c r="G32" s="229" t="e">
        <f>VLOOKUP($B$7,'[1]Hay - Fill sheet'!$A$3:$FY$1106,11)</f>
        <v>#REF!</v>
      </c>
      <c r="H32" s="230" t="str">
        <f>VLOOKUP($B$7,'WEEKLY DATA'!$C$9:$GA$699,177)</f>
        <v>Steady</v>
      </c>
      <c r="I32" s="229" t="e">
        <f>VLOOKUP($B$7,'[1]Hay - Fill sheet'!$A$3:$FY$1106,11)</f>
        <v>#REF!</v>
      </c>
      <c r="J32" s="228" t="str">
        <f>VLOOKUP($B$7,'WEEKLY DATA'!$C$9:$GA$699,181)</f>
        <v>Steady</v>
      </c>
      <c r="K32" s="231"/>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23" t="s">
        <v>83</v>
      </c>
      <c r="B34" s="223"/>
      <c r="C34" s="223"/>
      <c r="D34" s="223"/>
      <c r="E34" s="223"/>
      <c r="F34" s="223"/>
      <c r="G34" s="223"/>
      <c r="H34" s="223"/>
      <c r="I34" s="223"/>
      <c r="J34" s="223"/>
      <c r="K34" s="223"/>
      <c r="L34" s="223"/>
      <c r="M34" s="223"/>
      <c r="N34" s="223"/>
      <c r="O34" s="223"/>
      <c r="P34" s="223"/>
    </row>
    <row r="35" spans="1:16" x14ac:dyDescent="0.25">
      <c r="A35" s="223"/>
      <c r="B35" s="223"/>
      <c r="C35" s="223"/>
      <c r="D35" s="223"/>
      <c r="E35" s="223"/>
      <c r="F35" s="223"/>
      <c r="G35" s="223"/>
      <c r="H35" s="223"/>
      <c r="I35" s="223"/>
      <c r="J35" s="223"/>
      <c r="K35" s="223"/>
      <c r="L35" s="223"/>
      <c r="M35" s="223"/>
      <c r="N35" s="223"/>
      <c r="O35" s="223"/>
      <c r="P35" s="223"/>
    </row>
    <row r="36" spans="1:16" x14ac:dyDescent="0.25">
      <c r="A36" s="223"/>
      <c r="B36" s="223"/>
      <c r="C36" s="223"/>
      <c r="D36" s="223"/>
      <c r="E36" s="223"/>
      <c r="F36" s="223"/>
      <c r="G36" s="223"/>
      <c r="H36" s="223"/>
      <c r="I36" s="223"/>
      <c r="J36" s="223"/>
      <c r="K36" s="223"/>
      <c r="L36" s="223"/>
      <c r="M36" s="223"/>
      <c r="N36" s="223"/>
      <c r="O36" s="223"/>
      <c r="P36" s="223"/>
    </row>
    <row r="37" spans="1:16" x14ac:dyDescent="0.25">
      <c r="A37" s="223"/>
      <c r="B37" s="223"/>
      <c r="C37" s="223"/>
      <c r="D37" s="223"/>
      <c r="E37" s="223"/>
      <c r="F37" s="223"/>
      <c r="G37" s="223"/>
      <c r="H37" s="223"/>
      <c r="I37" s="223"/>
      <c r="J37" s="223"/>
      <c r="K37" s="223"/>
      <c r="L37" s="223"/>
      <c r="M37" s="223"/>
      <c r="N37" s="223"/>
      <c r="O37" s="223"/>
      <c r="P37" s="223"/>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tabSelected="1" zoomScale="80" zoomScaleNormal="80" workbookViewId="0">
      <pane xSplit="3" ySplit="10" topLeftCell="D321" activePane="bottomRight" state="frozen"/>
      <selection pane="topRight" activeCell="B1" sqref="B1"/>
      <selection pane="bottomLeft" activeCell="A5" sqref="A5"/>
      <selection pane="bottomRight" activeCell="K343" sqref="K343"/>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85546875" style="83" customWidth="1"/>
    <col min="61" max="61" width="11.5703125" style="47" customWidth="1"/>
    <col min="62" max="62" width="9.85546875" style="48" bestFit="1" customWidth="1"/>
    <col min="63" max="63" width="14.42578125" style="76" customWidth="1"/>
    <col min="64" max="64" width="11.140625" style="83" customWidth="1"/>
    <col min="65" max="65" width="13.140625" style="47" customWidth="1"/>
    <col min="66" max="66" width="9.85546875" style="48" bestFit="1" customWidth="1"/>
    <col min="67" max="67" width="13.85546875" style="76" customWidth="1"/>
    <col min="68" max="68" width="11.5703125" style="83" customWidth="1"/>
    <col min="69" max="69" width="11.85546875" style="47" customWidth="1"/>
    <col min="70" max="70" width="9.85546875" style="48" bestFit="1" customWidth="1"/>
    <col min="71" max="71" width="11.855468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85546875" style="48" bestFit="1" customWidth="1"/>
    <col min="95" max="95" width="12" style="76" customWidth="1"/>
    <col min="96" max="96" width="12.42578125" style="83" customWidth="1"/>
    <col min="97" max="97" width="11.42578125" style="47" customWidth="1"/>
    <col min="98" max="98" width="11.42578125" style="48" customWidth="1"/>
    <col min="99" max="99" width="12" style="76" customWidth="1"/>
    <col min="100" max="100" width="13.85546875" style="83" customWidth="1"/>
    <col min="101" max="101" width="14.140625" style="47" customWidth="1"/>
    <col min="102" max="102" width="9.855468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ustomWidth="1"/>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1.8554687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ustomWidth="1"/>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0.5703125" style="92" bestFit="1" customWidth="1"/>
    <col min="136" max="136" width="12.42578125" style="83" customWidth="1"/>
    <col min="137" max="137" width="12.85546875" style="47" bestFit="1" customWidth="1"/>
    <col min="138" max="138" width="12.85546875" style="48" bestFit="1" customWidth="1"/>
    <col min="139" max="139" width="11.1406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1.42578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65" t="s">
        <v>39</v>
      </c>
      <c r="E7" s="265"/>
      <c r="F7" s="265"/>
      <c r="G7" s="266"/>
      <c r="H7" s="264" t="s">
        <v>39</v>
      </c>
      <c r="I7" s="265"/>
      <c r="J7" s="265"/>
      <c r="K7" s="266"/>
      <c r="L7" s="264" t="s">
        <v>39</v>
      </c>
      <c r="M7" s="265"/>
      <c r="N7" s="265"/>
      <c r="O7" s="266"/>
      <c r="P7" s="264" t="s">
        <v>39</v>
      </c>
      <c r="Q7" s="265"/>
      <c r="R7" s="265"/>
      <c r="S7" s="266"/>
      <c r="T7" s="264" t="s">
        <v>39</v>
      </c>
      <c r="U7" s="265"/>
      <c r="V7" s="265"/>
      <c r="W7" s="266"/>
      <c r="X7" s="264" t="s">
        <v>40</v>
      </c>
      <c r="Y7" s="265"/>
      <c r="Z7" s="265"/>
      <c r="AA7" s="266"/>
      <c r="AB7" s="264" t="s">
        <v>40</v>
      </c>
      <c r="AC7" s="265"/>
      <c r="AD7" s="265"/>
      <c r="AE7" s="266"/>
      <c r="AF7" s="264" t="s">
        <v>40</v>
      </c>
      <c r="AG7" s="265"/>
      <c r="AH7" s="265"/>
      <c r="AI7" s="266"/>
      <c r="AJ7" s="264" t="s">
        <v>40</v>
      </c>
      <c r="AK7" s="265"/>
      <c r="AL7" s="265"/>
      <c r="AM7" s="266"/>
      <c r="AN7" s="264" t="s">
        <v>40</v>
      </c>
      <c r="AO7" s="265"/>
      <c r="AP7" s="265"/>
      <c r="AQ7" s="266"/>
      <c r="AR7" s="264" t="s">
        <v>40</v>
      </c>
      <c r="AS7" s="265"/>
      <c r="AT7" s="265"/>
      <c r="AU7" s="266"/>
      <c r="AV7" s="264" t="s">
        <v>40</v>
      </c>
      <c r="AW7" s="265"/>
      <c r="AX7" s="265"/>
      <c r="AY7" s="266"/>
      <c r="AZ7" s="264" t="s">
        <v>40</v>
      </c>
      <c r="BA7" s="265"/>
      <c r="BB7" s="265"/>
      <c r="BC7" s="266"/>
      <c r="BD7" s="264" t="s">
        <v>40</v>
      </c>
      <c r="BE7" s="265"/>
      <c r="BF7" s="265"/>
      <c r="BG7" s="266"/>
      <c r="BH7" s="264" t="s">
        <v>40</v>
      </c>
      <c r="BI7" s="265"/>
      <c r="BJ7" s="265"/>
      <c r="BK7" s="266"/>
      <c r="BL7" s="264" t="s">
        <v>40</v>
      </c>
      <c r="BM7" s="265"/>
      <c r="BN7" s="265"/>
      <c r="BO7" s="266"/>
      <c r="BP7" s="264" t="s">
        <v>40</v>
      </c>
      <c r="BQ7" s="265"/>
      <c r="BR7" s="265"/>
      <c r="BS7" s="266"/>
      <c r="BT7" s="264" t="s">
        <v>41</v>
      </c>
      <c r="BU7" s="265"/>
      <c r="BV7" s="265"/>
      <c r="BW7" s="266"/>
      <c r="BX7" s="264" t="s">
        <v>41</v>
      </c>
      <c r="BY7" s="265"/>
      <c r="BZ7" s="265"/>
      <c r="CA7" s="266"/>
      <c r="CB7" s="264" t="s">
        <v>41</v>
      </c>
      <c r="CC7" s="265"/>
      <c r="CD7" s="265"/>
      <c r="CE7" s="266"/>
      <c r="CF7" s="264" t="s">
        <v>41</v>
      </c>
      <c r="CG7" s="265"/>
      <c r="CH7" s="265"/>
      <c r="CI7" s="266"/>
      <c r="CJ7" s="264" t="s">
        <v>41</v>
      </c>
      <c r="CK7" s="265"/>
      <c r="CL7" s="265"/>
      <c r="CM7" s="266"/>
      <c r="CN7" s="264" t="s">
        <v>41</v>
      </c>
      <c r="CO7" s="265"/>
      <c r="CP7" s="265"/>
      <c r="CQ7" s="266"/>
      <c r="CR7" s="264" t="s">
        <v>41</v>
      </c>
      <c r="CS7" s="265"/>
      <c r="CT7" s="265"/>
      <c r="CU7" s="266"/>
      <c r="CV7" s="264" t="s">
        <v>41</v>
      </c>
      <c r="CW7" s="265"/>
      <c r="CX7" s="265"/>
      <c r="CY7" s="266"/>
      <c r="CZ7" s="264" t="s">
        <v>41</v>
      </c>
      <c r="DA7" s="265"/>
      <c r="DB7" s="265"/>
      <c r="DC7" s="266"/>
      <c r="DD7" s="264" t="s">
        <v>41</v>
      </c>
      <c r="DE7" s="265"/>
      <c r="DF7" s="265"/>
      <c r="DG7" s="266"/>
      <c r="DH7" s="264" t="s">
        <v>41</v>
      </c>
      <c r="DI7" s="265"/>
      <c r="DJ7" s="265"/>
      <c r="DK7" s="266"/>
      <c r="DL7" s="264" t="s">
        <v>41</v>
      </c>
      <c r="DM7" s="265"/>
      <c r="DN7" s="265"/>
      <c r="DO7" s="266"/>
      <c r="DP7" s="264" t="s">
        <v>44</v>
      </c>
      <c r="DQ7" s="265"/>
      <c r="DR7" s="265"/>
      <c r="DS7" s="266"/>
      <c r="DT7" s="264" t="s">
        <v>44</v>
      </c>
      <c r="DU7" s="265"/>
      <c r="DV7" s="265"/>
      <c r="DW7" s="266"/>
      <c r="DX7" s="264" t="s">
        <v>44</v>
      </c>
      <c r="DY7" s="265"/>
      <c r="DZ7" s="265"/>
      <c r="EA7" s="266"/>
      <c r="EB7" s="264" t="s">
        <v>44</v>
      </c>
      <c r="EC7" s="265"/>
      <c r="ED7" s="265"/>
      <c r="EE7" s="266"/>
      <c r="EF7" s="264" t="s">
        <v>44</v>
      </c>
      <c r="EG7" s="265"/>
      <c r="EH7" s="265"/>
      <c r="EI7" s="266"/>
      <c r="EJ7" s="264" t="s">
        <v>44</v>
      </c>
      <c r="EK7" s="265"/>
      <c r="EL7" s="265"/>
      <c r="EM7" s="266"/>
      <c r="EN7" s="264" t="s">
        <v>44</v>
      </c>
      <c r="EO7" s="265"/>
      <c r="EP7" s="265"/>
      <c r="EQ7" s="266"/>
      <c r="ER7" s="264" t="s">
        <v>44</v>
      </c>
      <c r="ES7" s="265"/>
      <c r="ET7" s="265"/>
      <c r="EU7" s="266"/>
      <c r="EV7" s="264" t="s">
        <v>46</v>
      </c>
      <c r="EW7" s="265"/>
      <c r="EX7" s="265"/>
      <c r="EY7" s="266"/>
      <c r="EZ7" s="264" t="s">
        <v>46</v>
      </c>
      <c r="FA7" s="265"/>
      <c r="FB7" s="265"/>
      <c r="FC7" s="266"/>
      <c r="FD7" s="264" t="s">
        <v>46</v>
      </c>
      <c r="FE7" s="265"/>
      <c r="FF7" s="265"/>
      <c r="FG7" s="266"/>
      <c r="FH7" s="264" t="s">
        <v>46</v>
      </c>
      <c r="FI7" s="265"/>
      <c r="FJ7" s="265"/>
      <c r="FK7" s="266"/>
      <c r="FL7" s="264" t="s">
        <v>28</v>
      </c>
      <c r="FM7" s="265"/>
      <c r="FN7" s="265"/>
      <c r="FO7" s="266"/>
      <c r="FP7" s="264" t="s">
        <v>28</v>
      </c>
      <c r="FQ7" s="265"/>
      <c r="FR7" s="265"/>
      <c r="FS7" s="266"/>
      <c r="FT7" s="264" t="s">
        <v>28</v>
      </c>
      <c r="FU7" s="265"/>
      <c r="FV7" s="265"/>
      <c r="FW7" s="266"/>
      <c r="FX7" s="264" t="s">
        <v>28</v>
      </c>
      <c r="FY7" s="265"/>
      <c r="FZ7" s="265"/>
      <c r="GA7" s="266"/>
    </row>
    <row r="8" spans="1:185" s="39" customFormat="1" ht="19.5" customHeight="1" x14ac:dyDescent="0.25">
      <c r="C8" s="96" t="s">
        <v>53</v>
      </c>
      <c r="D8" s="265" t="s">
        <v>10</v>
      </c>
      <c r="E8" s="265"/>
      <c r="F8" s="265"/>
      <c r="G8" s="266"/>
      <c r="H8" s="264" t="s">
        <v>12</v>
      </c>
      <c r="I8" s="265"/>
      <c r="J8" s="265"/>
      <c r="K8" s="266"/>
      <c r="L8" s="264" t="s">
        <v>12</v>
      </c>
      <c r="M8" s="265"/>
      <c r="N8" s="265"/>
      <c r="O8" s="266"/>
      <c r="P8" s="264" t="s">
        <v>12</v>
      </c>
      <c r="Q8" s="265"/>
      <c r="R8" s="265"/>
      <c r="S8" s="266"/>
      <c r="T8" s="264" t="s">
        <v>12</v>
      </c>
      <c r="U8" s="265"/>
      <c r="V8" s="265"/>
      <c r="W8" s="266"/>
      <c r="X8" s="264" t="s">
        <v>13</v>
      </c>
      <c r="Y8" s="265"/>
      <c r="Z8" s="265"/>
      <c r="AA8" s="266"/>
      <c r="AB8" s="264" t="s">
        <v>13</v>
      </c>
      <c r="AC8" s="265"/>
      <c r="AD8" s="265"/>
      <c r="AE8" s="266"/>
      <c r="AF8" s="264" t="s">
        <v>13</v>
      </c>
      <c r="AG8" s="265"/>
      <c r="AH8" s="265"/>
      <c r="AI8" s="266"/>
      <c r="AJ8" s="264" t="s">
        <v>13</v>
      </c>
      <c r="AK8" s="265"/>
      <c r="AL8" s="265"/>
      <c r="AM8" s="266"/>
      <c r="AN8" s="264" t="s">
        <v>14</v>
      </c>
      <c r="AO8" s="265"/>
      <c r="AP8" s="265"/>
      <c r="AQ8" s="266"/>
      <c r="AR8" s="264" t="s">
        <v>14</v>
      </c>
      <c r="AS8" s="265"/>
      <c r="AT8" s="265"/>
      <c r="AU8" s="266"/>
      <c r="AV8" s="264" t="s">
        <v>14</v>
      </c>
      <c r="AW8" s="265"/>
      <c r="AX8" s="265"/>
      <c r="AY8" s="266"/>
      <c r="AZ8" s="264" t="s">
        <v>14</v>
      </c>
      <c r="BA8" s="265"/>
      <c r="BB8" s="265"/>
      <c r="BC8" s="266"/>
      <c r="BD8" s="264" t="s">
        <v>15</v>
      </c>
      <c r="BE8" s="265"/>
      <c r="BF8" s="265"/>
      <c r="BG8" s="266"/>
      <c r="BH8" s="264" t="s">
        <v>15</v>
      </c>
      <c r="BI8" s="265"/>
      <c r="BJ8" s="265"/>
      <c r="BK8" s="266"/>
      <c r="BL8" s="264" t="s">
        <v>15</v>
      </c>
      <c r="BM8" s="265"/>
      <c r="BN8" s="265"/>
      <c r="BO8" s="266"/>
      <c r="BP8" s="264" t="s">
        <v>15</v>
      </c>
      <c r="BQ8" s="265"/>
      <c r="BR8" s="265"/>
      <c r="BS8" s="266"/>
      <c r="BT8" s="264" t="s">
        <v>25</v>
      </c>
      <c r="BU8" s="265"/>
      <c r="BV8" s="265"/>
      <c r="BW8" s="266"/>
      <c r="BX8" s="264" t="s">
        <v>25</v>
      </c>
      <c r="BY8" s="265"/>
      <c r="BZ8" s="265"/>
      <c r="CA8" s="266"/>
      <c r="CB8" s="264" t="s">
        <v>25</v>
      </c>
      <c r="CC8" s="265"/>
      <c r="CD8" s="265"/>
      <c r="CE8" s="266"/>
      <c r="CF8" s="264" t="s">
        <v>25</v>
      </c>
      <c r="CG8" s="265"/>
      <c r="CH8" s="265"/>
      <c r="CI8" s="266"/>
      <c r="CJ8" s="264" t="s">
        <v>16</v>
      </c>
      <c r="CK8" s="265"/>
      <c r="CL8" s="265"/>
      <c r="CM8" s="266"/>
      <c r="CN8" s="264" t="s">
        <v>16</v>
      </c>
      <c r="CO8" s="265"/>
      <c r="CP8" s="265"/>
      <c r="CQ8" s="266"/>
      <c r="CR8" s="264" t="s">
        <v>16</v>
      </c>
      <c r="CS8" s="265"/>
      <c r="CT8" s="265"/>
      <c r="CU8" s="266"/>
      <c r="CV8" s="264" t="s">
        <v>16</v>
      </c>
      <c r="CW8" s="265"/>
      <c r="CX8" s="265"/>
      <c r="CY8" s="266"/>
      <c r="CZ8" s="264" t="s">
        <v>17</v>
      </c>
      <c r="DA8" s="265"/>
      <c r="DB8" s="265"/>
      <c r="DC8" s="266"/>
      <c r="DD8" s="264" t="s">
        <v>17</v>
      </c>
      <c r="DE8" s="265"/>
      <c r="DF8" s="265"/>
      <c r="DG8" s="266"/>
      <c r="DH8" s="264" t="s">
        <v>17</v>
      </c>
      <c r="DI8" s="265"/>
      <c r="DJ8" s="265"/>
      <c r="DK8" s="266"/>
      <c r="DL8" s="264" t="s">
        <v>17</v>
      </c>
      <c r="DM8" s="265"/>
      <c r="DN8" s="265"/>
      <c r="DO8" s="266"/>
      <c r="DP8" s="264" t="s">
        <v>51</v>
      </c>
      <c r="DQ8" s="265"/>
      <c r="DR8" s="265"/>
      <c r="DS8" s="266"/>
      <c r="DT8" s="264" t="s">
        <v>51</v>
      </c>
      <c r="DU8" s="265"/>
      <c r="DV8" s="265"/>
      <c r="DW8" s="266"/>
      <c r="DX8" s="264" t="s">
        <v>51</v>
      </c>
      <c r="DY8" s="265"/>
      <c r="DZ8" s="265"/>
      <c r="EA8" s="266"/>
      <c r="EB8" s="264" t="s">
        <v>51</v>
      </c>
      <c r="EC8" s="265"/>
      <c r="ED8" s="265"/>
      <c r="EE8" s="266"/>
      <c r="EF8" s="264" t="s">
        <v>18</v>
      </c>
      <c r="EG8" s="265"/>
      <c r="EH8" s="265"/>
      <c r="EI8" s="266"/>
      <c r="EJ8" s="264" t="s">
        <v>18</v>
      </c>
      <c r="EK8" s="265"/>
      <c r="EL8" s="265"/>
      <c r="EM8" s="266"/>
      <c r="EN8" s="264" t="s">
        <v>18</v>
      </c>
      <c r="EO8" s="265"/>
      <c r="EP8" s="265"/>
      <c r="EQ8" s="266"/>
      <c r="ER8" s="264" t="s">
        <v>18</v>
      </c>
      <c r="ES8" s="265"/>
      <c r="ET8" s="265"/>
      <c r="EU8" s="266"/>
      <c r="EV8" s="264" t="s">
        <v>19</v>
      </c>
      <c r="EW8" s="265"/>
      <c r="EX8" s="265"/>
      <c r="EY8" s="266"/>
      <c r="EZ8" s="264" t="s">
        <v>19</v>
      </c>
      <c r="FA8" s="265"/>
      <c r="FB8" s="265"/>
      <c r="FC8" s="266"/>
      <c r="FD8" s="264" t="s">
        <v>19</v>
      </c>
      <c r="FE8" s="265"/>
      <c r="FF8" s="265"/>
      <c r="FG8" s="266"/>
      <c r="FH8" s="264" t="s">
        <v>19</v>
      </c>
      <c r="FI8" s="265"/>
      <c r="FJ8" s="265"/>
      <c r="FK8" s="266"/>
      <c r="FL8" s="264" t="s">
        <v>20</v>
      </c>
      <c r="FM8" s="265"/>
      <c r="FN8" s="265"/>
      <c r="FO8" s="266"/>
      <c r="FP8" s="264" t="s">
        <v>20</v>
      </c>
      <c r="FQ8" s="265"/>
      <c r="FR8" s="265"/>
      <c r="FS8" s="266"/>
      <c r="FT8" s="264" t="s">
        <v>20</v>
      </c>
      <c r="FU8" s="265"/>
      <c r="FV8" s="265"/>
      <c r="FW8" s="266"/>
      <c r="FX8" s="264" t="s">
        <v>20</v>
      </c>
      <c r="FY8" s="265"/>
      <c r="FZ8" s="265"/>
      <c r="GA8" s="266"/>
    </row>
    <row r="9" spans="1:185" s="98" customFormat="1" ht="16.350000000000001" customHeight="1" x14ac:dyDescent="0.25">
      <c r="C9" s="97" t="s">
        <v>54</v>
      </c>
      <c r="D9" s="268" t="s">
        <v>26</v>
      </c>
      <c r="E9" s="268"/>
      <c r="F9" s="268"/>
      <c r="G9" s="269"/>
      <c r="H9" s="267" t="s">
        <v>27</v>
      </c>
      <c r="I9" s="268"/>
      <c r="J9" s="268"/>
      <c r="K9" s="269"/>
      <c r="L9" s="267" t="s">
        <v>29</v>
      </c>
      <c r="M9" s="268"/>
      <c r="N9" s="268"/>
      <c r="O9" s="269"/>
      <c r="P9" s="267" t="s">
        <v>8</v>
      </c>
      <c r="Q9" s="268"/>
      <c r="R9" s="268"/>
      <c r="S9" s="269"/>
      <c r="T9" s="267" t="s">
        <v>23</v>
      </c>
      <c r="U9" s="268"/>
      <c r="V9" s="268"/>
      <c r="W9" s="269"/>
      <c r="X9" s="267" t="s">
        <v>24</v>
      </c>
      <c r="Y9" s="268"/>
      <c r="Z9" s="268"/>
      <c r="AA9" s="269"/>
      <c r="AB9" s="267" t="s">
        <v>29</v>
      </c>
      <c r="AC9" s="268"/>
      <c r="AD9" s="268"/>
      <c r="AE9" s="269"/>
      <c r="AF9" s="267" t="s">
        <v>8</v>
      </c>
      <c r="AG9" s="268"/>
      <c r="AH9" s="268"/>
      <c r="AI9" s="269"/>
      <c r="AJ9" s="267" t="s">
        <v>23</v>
      </c>
      <c r="AK9" s="268"/>
      <c r="AL9" s="268"/>
      <c r="AM9" s="269"/>
      <c r="AN9" s="267" t="s">
        <v>24</v>
      </c>
      <c r="AO9" s="268"/>
      <c r="AP9" s="268"/>
      <c r="AQ9" s="269"/>
      <c r="AR9" s="267" t="s">
        <v>29</v>
      </c>
      <c r="AS9" s="268"/>
      <c r="AT9" s="268"/>
      <c r="AU9" s="269"/>
      <c r="AV9" s="267" t="s">
        <v>8</v>
      </c>
      <c r="AW9" s="268"/>
      <c r="AX9" s="268"/>
      <c r="AY9" s="269"/>
      <c r="AZ9" s="267" t="s">
        <v>23</v>
      </c>
      <c r="BA9" s="268"/>
      <c r="BB9" s="268"/>
      <c r="BC9" s="269"/>
      <c r="BD9" s="267" t="s">
        <v>24</v>
      </c>
      <c r="BE9" s="268"/>
      <c r="BF9" s="268"/>
      <c r="BG9" s="269"/>
      <c r="BH9" s="267" t="s">
        <v>29</v>
      </c>
      <c r="BI9" s="268"/>
      <c r="BJ9" s="268"/>
      <c r="BK9" s="269"/>
      <c r="BL9" s="267" t="s">
        <v>8</v>
      </c>
      <c r="BM9" s="268"/>
      <c r="BN9" s="268"/>
      <c r="BO9" s="269"/>
      <c r="BP9" s="267" t="s">
        <v>23</v>
      </c>
      <c r="BQ9" s="268"/>
      <c r="BR9" s="268"/>
      <c r="BS9" s="269"/>
      <c r="BT9" s="267" t="s">
        <v>24</v>
      </c>
      <c r="BU9" s="268"/>
      <c r="BV9" s="268"/>
      <c r="BW9" s="269"/>
      <c r="BX9" s="267" t="s">
        <v>29</v>
      </c>
      <c r="BY9" s="268"/>
      <c r="BZ9" s="268"/>
      <c r="CA9" s="269"/>
      <c r="CB9" s="267" t="s">
        <v>8</v>
      </c>
      <c r="CC9" s="268"/>
      <c r="CD9" s="268"/>
      <c r="CE9" s="269"/>
      <c r="CF9" s="267" t="s">
        <v>23</v>
      </c>
      <c r="CG9" s="268"/>
      <c r="CH9" s="268"/>
      <c r="CI9" s="269"/>
      <c r="CJ9" s="267" t="s">
        <v>24</v>
      </c>
      <c r="CK9" s="268"/>
      <c r="CL9" s="268"/>
      <c r="CM9" s="269"/>
      <c r="CN9" s="267" t="s">
        <v>29</v>
      </c>
      <c r="CO9" s="268"/>
      <c r="CP9" s="268"/>
      <c r="CQ9" s="269"/>
      <c r="CR9" s="267" t="s">
        <v>8</v>
      </c>
      <c r="CS9" s="268"/>
      <c r="CT9" s="268"/>
      <c r="CU9" s="269"/>
      <c r="CV9" s="267" t="s">
        <v>23</v>
      </c>
      <c r="CW9" s="268"/>
      <c r="CX9" s="268"/>
      <c r="CY9" s="269"/>
      <c r="CZ9" s="267" t="s">
        <v>24</v>
      </c>
      <c r="DA9" s="268"/>
      <c r="DB9" s="268"/>
      <c r="DC9" s="269"/>
      <c r="DD9" s="267" t="s">
        <v>29</v>
      </c>
      <c r="DE9" s="268"/>
      <c r="DF9" s="268"/>
      <c r="DG9" s="269"/>
      <c r="DH9" s="267" t="s">
        <v>8</v>
      </c>
      <c r="DI9" s="268"/>
      <c r="DJ9" s="268"/>
      <c r="DK9" s="269"/>
      <c r="DL9" s="267" t="s">
        <v>23</v>
      </c>
      <c r="DM9" s="268"/>
      <c r="DN9" s="268"/>
      <c r="DO9" s="269"/>
      <c r="DP9" s="267" t="s">
        <v>24</v>
      </c>
      <c r="DQ9" s="268"/>
      <c r="DR9" s="268"/>
      <c r="DS9" s="269"/>
      <c r="DT9" s="267" t="s">
        <v>29</v>
      </c>
      <c r="DU9" s="268"/>
      <c r="DV9" s="268"/>
      <c r="DW9" s="269"/>
      <c r="DX9" s="267" t="s">
        <v>8</v>
      </c>
      <c r="DY9" s="268"/>
      <c r="DZ9" s="268"/>
      <c r="EA9" s="269"/>
      <c r="EB9" s="267" t="s">
        <v>23</v>
      </c>
      <c r="EC9" s="268"/>
      <c r="ED9" s="268"/>
      <c r="EE9" s="269"/>
      <c r="EF9" s="267" t="s">
        <v>24</v>
      </c>
      <c r="EG9" s="268"/>
      <c r="EH9" s="268"/>
      <c r="EI9" s="269"/>
      <c r="EJ9" s="267" t="s">
        <v>29</v>
      </c>
      <c r="EK9" s="268"/>
      <c r="EL9" s="268"/>
      <c r="EM9" s="269"/>
      <c r="EN9" s="267" t="s">
        <v>8</v>
      </c>
      <c r="EO9" s="268"/>
      <c r="EP9" s="268"/>
      <c r="EQ9" s="269"/>
      <c r="ER9" s="267" t="s">
        <v>23</v>
      </c>
      <c r="ES9" s="268"/>
      <c r="ET9" s="268"/>
      <c r="EU9" s="269"/>
      <c r="EV9" s="267" t="s">
        <v>24</v>
      </c>
      <c r="EW9" s="268"/>
      <c r="EX9" s="268"/>
      <c r="EY9" s="269"/>
      <c r="EZ9" s="267" t="s">
        <v>29</v>
      </c>
      <c r="FA9" s="268"/>
      <c r="FB9" s="268"/>
      <c r="FC9" s="269"/>
      <c r="FD9" s="267" t="s">
        <v>8</v>
      </c>
      <c r="FE9" s="268"/>
      <c r="FF9" s="268"/>
      <c r="FG9" s="269"/>
      <c r="FH9" s="267" t="s">
        <v>23</v>
      </c>
      <c r="FI9" s="268"/>
      <c r="FJ9" s="268"/>
      <c r="FK9" s="269"/>
      <c r="FL9" s="267" t="s">
        <v>24</v>
      </c>
      <c r="FM9" s="268"/>
      <c r="FN9" s="268"/>
      <c r="FO9" s="269"/>
      <c r="FP9" s="267" t="s">
        <v>29</v>
      </c>
      <c r="FQ9" s="268"/>
      <c r="FR9" s="268"/>
      <c r="FS9" s="269"/>
      <c r="FT9" s="267" t="s">
        <v>8</v>
      </c>
      <c r="FU9" s="268"/>
      <c r="FV9" s="268"/>
      <c r="FW9" s="269"/>
      <c r="FX9" s="267" t="s">
        <v>23</v>
      </c>
      <c r="FY9" s="268"/>
      <c r="FZ9" s="268"/>
      <c r="GA9" s="269"/>
    </row>
    <row r="10" spans="1:185"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2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2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2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2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2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2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2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2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2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2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2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2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2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2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2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2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2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2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2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25">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25">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25">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25">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25">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25">
      <c r="A328" s="2">
        <f t="shared" si="0"/>
        <v>1</v>
      </c>
      <c r="B328" s="2">
        <f t="shared" si="1"/>
        <v>2025</v>
      </c>
      <c r="C328" s="32">
        <f t="shared" ref="C328:C338" si="328">C327+7</f>
        <v>45688</v>
      </c>
      <c r="D328" s="203">
        <f>AVERAGE(D327,D329)</f>
        <v>330</v>
      </c>
      <c r="E328" s="203">
        <f t="shared" ref="E328:F328" si="329">AVERAGE(E327,E329)</f>
        <v>405</v>
      </c>
      <c r="F328" s="203">
        <f t="shared" si="329"/>
        <v>367.5</v>
      </c>
      <c r="G328" s="204"/>
      <c r="H328" s="203">
        <f>AVERAGE(H327,H329)</f>
        <v>325</v>
      </c>
      <c r="I328" s="203">
        <f t="shared" ref="I328" si="330">AVERAGE(I327,I329)</f>
        <v>430</v>
      </c>
      <c r="J328" s="203">
        <f t="shared" ref="J328" si="331">AVERAGE(J327,J329)</f>
        <v>377.5</v>
      </c>
      <c r="K328" s="204"/>
      <c r="L328" s="203">
        <f>AVERAGE(L327,L329)</f>
        <v>440</v>
      </c>
      <c r="M328" s="203">
        <f t="shared" ref="M328" si="332">AVERAGE(M327,M329)</f>
        <v>510</v>
      </c>
      <c r="N328" s="203">
        <f t="shared" ref="N328" si="333">AVERAGE(N327,N329)</f>
        <v>475</v>
      </c>
      <c r="O328" s="204"/>
      <c r="P328" s="203">
        <f>AVERAGE(P327,P329)</f>
        <v>150</v>
      </c>
      <c r="Q328" s="203">
        <f t="shared" ref="Q328" si="334">AVERAGE(Q327,Q329)</f>
        <v>185</v>
      </c>
      <c r="R328" s="203">
        <f t="shared" ref="R328" si="335">AVERAGE(R327,R329)</f>
        <v>167.5</v>
      </c>
      <c r="S328" s="204"/>
      <c r="T328" s="203">
        <f>AVERAGE(T327,T329)</f>
        <v>230</v>
      </c>
      <c r="U328" s="203">
        <f t="shared" ref="U328" si="336">AVERAGE(U327,U329)</f>
        <v>275</v>
      </c>
      <c r="V328" s="203">
        <f t="shared" ref="V328" si="337">AVERAGE(V327,V329)</f>
        <v>252.5</v>
      </c>
      <c r="W328" s="204"/>
      <c r="X328" s="203">
        <f>AVERAGE(X327,X329)</f>
        <v>280</v>
      </c>
      <c r="Y328" s="203">
        <f t="shared" ref="Y328" si="338">AVERAGE(Y327,Y329)</f>
        <v>400</v>
      </c>
      <c r="Z328" s="203">
        <f t="shared" ref="Z328" si="339">AVERAGE(Z327,Z329)</f>
        <v>340</v>
      </c>
      <c r="AA328" s="204"/>
      <c r="AB328" s="203">
        <f>AVERAGE(AB327,AB329)</f>
        <v>370</v>
      </c>
      <c r="AC328" s="203">
        <f t="shared" ref="AC328" si="340">AVERAGE(AC327,AC329)</f>
        <v>420</v>
      </c>
      <c r="AD328" s="203">
        <f t="shared" ref="AD328" si="341">AVERAGE(AD327,AD329)</f>
        <v>395</v>
      </c>
      <c r="AE328" s="204"/>
      <c r="AF328" s="203">
        <f>AVERAGE(AF327,AF329)</f>
        <v>135</v>
      </c>
      <c r="AG328" s="203">
        <f t="shared" ref="AG328" si="342">AVERAGE(AG327,AG329)</f>
        <v>210</v>
      </c>
      <c r="AH328" s="203">
        <f t="shared" ref="AH328" si="343">AVERAGE(AH327,AH329)</f>
        <v>172.5</v>
      </c>
      <c r="AI328" s="204"/>
      <c r="AJ328" s="203">
        <f>AVERAGE(AJ327,AJ329)</f>
        <v>275</v>
      </c>
      <c r="AK328" s="203">
        <f t="shared" ref="AK328" si="344">AVERAGE(AK327,AK329)</f>
        <v>350</v>
      </c>
      <c r="AL328" s="203">
        <f t="shared" ref="AL328" si="345">AVERAGE(AL327,AL329)</f>
        <v>312.5</v>
      </c>
      <c r="AM328" s="204"/>
      <c r="AN328" s="203">
        <f>AVERAGE(AN327,AN329)</f>
        <v>252.5</v>
      </c>
      <c r="AO328" s="203">
        <f t="shared" ref="AO328" si="346">AVERAGE(AO327,AO329)</f>
        <v>292.5</v>
      </c>
      <c r="AP328" s="203">
        <f t="shared" ref="AP328" si="347">AVERAGE(AP327,AP329)</f>
        <v>272.5</v>
      </c>
      <c r="AQ328" s="204"/>
      <c r="AR328" s="203">
        <f>AVERAGE(AR327,AR329)</f>
        <v>360</v>
      </c>
      <c r="AS328" s="203">
        <f t="shared" ref="AS328" si="348">AVERAGE(AS327,AS329)</f>
        <v>440</v>
      </c>
      <c r="AT328" s="203">
        <f t="shared" ref="AT328" si="349">AVERAGE(AT327,AT329)</f>
        <v>400</v>
      </c>
      <c r="AU328" s="204"/>
      <c r="AV328" s="203">
        <f>AVERAGE(AV327,AV329)</f>
        <v>112.5</v>
      </c>
      <c r="AW328" s="203">
        <f t="shared" ref="AW328" si="350">AVERAGE(AW327,AW329)</f>
        <v>162.5</v>
      </c>
      <c r="AX328" s="203">
        <f t="shared" ref="AX328" si="351">AVERAGE(AX327,AX329)</f>
        <v>137.5</v>
      </c>
      <c r="AY328" s="204"/>
      <c r="AZ328" s="203">
        <f>AVERAGE(AZ327,AZ329)</f>
        <v>230</v>
      </c>
      <c r="BA328" s="203">
        <f t="shared" ref="BA328" si="352">AVERAGE(BA327,BA329)</f>
        <v>270</v>
      </c>
      <c r="BB328" s="203">
        <f t="shared" ref="BB328" si="353">AVERAGE(BB327,BB329)</f>
        <v>250</v>
      </c>
      <c r="BC328" s="204"/>
      <c r="BD328" s="203">
        <f>AVERAGE(BD327,BD329)</f>
        <v>342.5</v>
      </c>
      <c r="BE328" s="203">
        <f t="shared" ref="BE328" si="354">AVERAGE(BE327,BE329)</f>
        <v>382.5</v>
      </c>
      <c r="BF328" s="203">
        <f t="shared" ref="BF328" si="355">AVERAGE(BF327,BF329)</f>
        <v>362.5</v>
      </c>
      <c r="BG328" s="204"/>
      <c r="BH328" s="203">
        <f>AVERAGE(BH327,BH329)</f>
        <v>420</v>
      </c>
      <c r="BI328" s="203">
        <f t="shared" ref="BI328" si="356">AVERAGE(BI327,BI329)</f>
        <v>490</v>
      </c>
      <c r="BJ328" s="203">
        <f t="shared" ref="BJ328" si="357">AVERAGE(BJ327,BJ329)</f>
        <v>455</v>
      </c>
      <c r="BK328" s="204"/>
      <c r="BL328" s="203">
        <f>AVERAGE(BL327,BL329)</f>
        <v>212.5</v>
      </c>
      <c r="BM328" s="203">
        <f t="shared" ref="BM328" si="358">AVERAGE(BM327,BM329)</f>
        <v>252.5</v>
      </c>
      <c r="BN328" s="203">
        <f t="shared" ref="BN328" si="359">AVERAGE(BN327,BN329)</f>
        <v>232.5</v>
      </c>
      <c r="BO328" s="204"/>
      <c r="BP328" s="203">
        <f>AVERAGE(BP327,BP329)</f>
        <v>320</v>
      </c>
      <c r="BQ328" s="203">
        <f t="shared" ref="BQ328" si="360">AVERAGE(BQ327,BQ329)</f>
        <v>380</v>
      </c>
      <c r="BR328" s="203">
        <f t="shared" ref="BR328" si="361">AVERAGE(BR327,BR329)</f>
        <v>350</v>
      </c>
      <c r="BS328" s="204"/>
      <c r="BT328" s="203">
        <f>AVERAGE(BT327,BT329)</f>
        <v>272.5</v>
      </c>
      <c r="BU328" s="203">
        <f t="shared" ref="BU328" si="362">AVERAGE(BU327,BU329)</f>
        <v>312.5</v>
      </c>
      <c r="BV328" s="203">
        <f t="shared" ref="BV328" si="363">AVERAGE(BV327,BV329)</f>
        <v>292.5</v>
      </c>
      <c r="BW328" s="204"/>
      <c r="BX328" s="203">
        <f>AVERAGE(BX327,BX329)</f>
        <v>360</v>
      </c>
      <c r="BY328" s="203">
        <f t="shared" ref="BY328" si="364">AVERAGE(BY327,BY329)</f>
        <v>430</v>
      </c>
      <c r="BZ328" s="203">
        <f t="shared" ref="BZ328" si="365">AVERAGE(BZ327,BZ329)</f>
        <v>395</v>
      </c>
      <c r="CA328" s="204"/>
      <c r="CB328" s="203">
        <f>AVERAGE(CB327,CB329)</f>
        <v>110</v>
      </c>
      <c r="CC328" s="203">
        <f t="shared" ref="CC328" si="366">AVERAGE(CC327,CC329)</f>
        <v>150</v>
      </c>
      <c r="CD328" s="203">
        <f t="shared" ref="CD328" si="367">AVERAGE(CD327,CD329)</f>
        <v>130</v>
      </c>
      <c r="CE328" s="204"/>
      <c r="CF328" s="203">
        <f>AVERAGE(CF327,CF329)</f>
        <v>240</v>
      </c>
      <c r="CG328" s="203">
        <f t="shared" ref="CG328" si="368">AVERAGE(CG327,CG329)</f>
        <v>270</v>
      </c>
      <c r="CH328" s="203">
        <f t="shared" ref="CH328" si="369">AVERAGE(CH327,CH329)</f>
        <v>255</v>
      </c>
      <c r="CI328" s="204"/>
      <c r="CJ328" s="203">
        <f>AVERAGE(CJ327,CJ329)</f>
        <v>322.5</v>
      </c>
      <c r="CK328" s="203">
        <f t="shared" ref="CK328" si="370">AVERAGE(CK327,CK329)</f>
        <v>352.5</v>
      </c>
      <c r="CL328" s="203">
        <f t="shared" ref="CL328" si="371">AVERAGE(CL327,CL329)</f>
        <v>337.5</v>
      </c>
      <c r="CM328" s="204"/>
      <c r="CN328" s="203">
        <f>AVERAGE(CN327,CN329)</f>
        <v>430</v>
      </c>
      <c r="CO328" s="203">
        <f t="shared" ref="CO328" si="372">AVERAGE(CO327,CO329)</f>
        <v>470</v>
      </c>
      <c r="CP328" s="203">
        <f t="shared" ref="CP328" si="373">AVERAGE(CP327,CP329)</f>
        <v>450</v>
      </c>
      <c r="CQ328" s="204"/>
      <c r="CR328" s="203">
        <f>AVERAGE(CR327,CR329)</f>
        <v>170</v>
      </c>
      <c r="CS328" s="203">
        <f t="shared" ref="CS328" si="374">AVERAGE(CS327,CS329)</f>
        <v>180</v>
      </c>
      <c r="CT328" s="203">
        <f t="shared" ref="CT328" si="375">AVERAGE(CT327,CT329)</f>
        <v>175</v>
      </c>
      <c r="CU328" s="204"/>
      <c r="CV328" s="203">
        <f>AVERAGE(CV327,CV329)</f>
        <v>245</v>
      </c>
      <c r="CW328" s="203">
        <f t="shared" ref="CW328" si="376">AVERAGE(CW327,CW329)</f>
        <v>265</v>
      </c>
      <c r="CX328" s="203">
        <f t="shared" ref="CX328" si="377">AVERAGE(CX327,CX329)</f>
        <v>255</v>
      </c>
      <c r="CY328" s="204"/>
      <c r="CZ328" s="203">
        <f>AVERAGE(CZ327,CZ329)</f>
        <v>302.5</v>
      </c>
      <c r="DA328" s="203">
        <f t="shared" ref="DA328" si="378">AVERAGE(DA327,DA329)</f>
        <v>342.5</v>
      </c>
      <c r="DB328" s="203">
        <f t="shared" ref="DB328" si="379">AVERAGE(DB327,DB329)</f>
        <v>322.5</v>
      </c>
      <c r="DC328" s="204"/>
      <c r="DD328" s="203">
        <f>AVERAGE(DD327,DD329)</f>
        <v>340</v>
      </c>
      <c r="DE328" s="203">
        <f t="shared" ref="DE328" si="380">AVERAGE(DE327,DE329)</f>
        <v>430</v>
      </c>
      <c r="DF328" s="203">
        <f t="shared" ref="DF328" si="381">AVERAGE(DF327,DF329)</f>
        <v>385</v>
      </c>
      <c r="DG328" s="204"/>
      <c r="DH328" s="203">
        <f>AVERAGE(DH327,DH329)</f>
        <v>115</v>
      </c>
      <c r="DI328" s="203">
        <f t="shared" ref="DI328" si="382">AVERAGE(DI327,DI329)</f>
        <v>165</v>
      </c>
      <c r="DJ328" s="203">
        <f t="shared" ref="DJ328" si="383">AVERAGE(DJ327,DJ329)</f>
        <v>140</v>
      </c>
      <c r="DK328" s="204"/>
      <c r="DL328" s="203">
        <f>AVERAGE(DL327,DL329)</f>
        <v>240</v>
      </c>
      <c r="DM328" s="203">
        <f t="shared" ref="DM328" si="384">AVERAGE(DM327,DM329)</f>
        <v>280</v>
      </c>
      <c r="DN328" s="203">
        <f t="shared" ref="DN328" si="385">AVERAGE(DN327,DN329)</f>
        <v>260</v>
      </c>
      <c r="DO328" s="204"/>
      <c r="DP328" s="203">
        <f>AVERAGE(DP327,DP329)</f>
        <v>350</v>
      </c>
      <c r="DQ328" s="203">
        <f t="shared" ref="DQ328" si="386">AVERAGE(DQ327,DQ329)</f>
        <v>395</v>
      </c>
      <c r="DR328" s="203">
        <f t="shared" ref="DR328" si="387">AVERAGE(DR327,DR329)</f>
        <v>372.5</v>
      </c>
      <c r="DS328" s="205"/>
      <c r="DT328" s="203">
        <f>AVERAGE(DT327,DT329)</f>
        <v>425</v>
      </c>
      <c r="DU328" s="203">
        <f t="shared" ref="DU328" si="388">AVERAGE(DU327,DU329)</f>
        <v>445</v>
      </c>
      <c r="DV328" s="203">
        <f t="shared" ref="DV328" si="389">AVERAGE(DV327,DV329)</f>
        <v>435</v>
      </c>
      <c r="DW328" s="204"/>
      <c r="DX328" s="203">
        <f>AVERAGE(DX327,DX329)</f>
        <v>142.5</v>
      </c>
      <c r="DY328" s="203">
        <f t="shared" ref="DY328" si="390">AVERAGE(DY327,DY329)</f>
        <v>172.5</v>
      </c>
      <c r="DZ328" s="203">
        <f t="shared" ref="DZ328" si="391">AVERAGE(DZ327,DZ329)</f>
        <v>157.5</v>
      </c>
      <c r="EA328" s="204"/>
      <c r="EB328" s="203">
        <f>AVERAGE(EB327,EB329)</f>
        <v>252.5</v>
      </c>
      <c r="EC328" s="203">
        <f t="shared" ref="EC328" si="392">AVERAGE(EC327,EC329)</f>
        <v>332.5</v>
      </c>
      <c r="ED328" s="203">
        <f t="shared" ref="ED328" si="393">AVERAGE(ED327,ED329)</f>
        <v>292.5</v>
      </c>
      <c r="EE328" s="204"/>
      <c r="EF328" s="203">
        <f>AVERAGE(EF327,EF329)</f>
        <v>310</v>
      </c>
      <c r="EG328" s="203">
        <f t="shared" ref="EG328" si="394">AVERAGE(EG327,EG329)</f>
        <v>380</v>
      </c>
      <c r="EH328" s="203">
        <f t="shared" ref="EH328" si="395">AVERAGE(EH327,EH329)</f>
        <v>345</v>
      </c>
      <c r="EI328" s="204"/>
      <c r="EJ328" s="203">
        <f>AVERAGE(EJ327,EJ329)</f>
        <v>410</v>
      </c>
      <c r="EK328" s="203">
        <f t="shared" ref="EK328" si="396">AVERAGE(EK327,EK329)</f>
        <v>470</v>
      </c>
      <c r="EL328" s="203">
        <f t="shared" ref="EL328" si="397">AVERAGE(EL327,EL329)</f>
        <v>440</v>
      </c>
      <c r="EM328" s="204"/>
      <c r="EN328" s="203">
        <f>AVERAGE(EN327,EN329)</f>
        <v>160</v>
      </c>
      <c r="EO328" s="203">
        <f t="shared" ref="EO328" si="398">AVERAGE(EO327,EO329)</f>
        <v>200</v>
      </c>
      <c r="EP328" s="203">
        <f t="shared" ref="EP328" si="399">AVERAGE(EP327,EP329)</f>
        <v>180</v>
      </c>
      <c r="EQ328" s="204"/>
      <c r="ER328" s="203" t="e">
        <f>AVERAGE(ER327,ER329)</f>
        <v>#DIV/0!</v>
      </c>
      <c r="ES328" s="203" t="e">
        <f t="shared" ref="ES328" si="400">AVERAGE(ES327,ES329)</f>
        <v>#DIV/0!</v>
      </c>
      <c r="ET328" s="203" t="e">
        <f t="shared" ref="ET328" si="401">AVERAGE(ET327,ET329)</f>
        <v>#DIV/0!</v>
      </c>
      <c r="EU328" s="204"/>
      <c r="EV328" s="203">
        <f>AVERAGE(EV327,EV329)</f>
        <v>280</v>
      </c>
      <c r="EW328" s="203">
        <f t="shared" ref="EW328" si="402">AVERAGE(EW327,EW329)</f>
        <v>350</v>
      </c>
      <c r="EX328" s="203">
        <f t="shared" ref="EX328" si="403">AVERAGE(EX327,EX329)</f>
        <v>315</v>
      </c>
      <c r="EY328" s="204"/>
      <c r="EZ328" s="203">
        <f>AVERAGE(EZ327,EZ329)</f>
        <v>400</v>
      </c>
      <c r="FA328" s="203">
        <f t="shared" ref="FA328" si="404">AVERAGE(FA327,FA329)</f>
        <v>500</v>
      </c>
      <c r="FB328" s="203">
        <f t="shared" ref="FB328" si="405">AVERAGE(FB327,FB329)</f>
        <v>450</v>
      </c>
      <c r="FC328" s="204"/>
      <c r="FD328" s="203">
        <f>AVERAGE(FD327,FD329)</f>
        <v>100</v>
      </c>
      <c r="FE328" s="203">
        <f t="shared" ref="FE328" si="406">AVERAGE(FE327,FE329)</f>
        <v>140</v>
      </c>
      <c r="FF328" s="203">
        <f t="shared" ref="FF328" si="407">AVERAGE(FF327,FF329)</f>
        <v>120</v>
      </c>
      <c r="FG328" s="204"/>
      <c r="FH328" s="203">
        <f>AVERAGE(FH327,FH329)</f>
        <v>275</v>
      </c>
      <c r="FI328" s="203">
        <f t="shared" ref="FI328" si="408">AVERAGE(FI327,FI329)</f>
        <v>325</v>
      </c>
      <c r="FJ328" s="203">
        <f t="shared" ref="FJ328" si="409">AVERAGE(FJ327,FJ329)</f>
        <v>300</v>
      </c>
      <c r="FK328" s="204"/>
      <c r="FL328" s="203">
        <f>AVERAGE(FL327,FL329)</f>
        <v>320</v>
      </c>
      <c r="FM328" s="203">
        <f t="shared" ref="FM328" si="410">AVERAGE(FM327,FM329)</f>
        <v>365</v>
      </c>
      <c r="FN328" s="203">
        <f t="shared" ref="FN328" si="411">AVERAGE(FN327,FN329)</f>
        <v>342.5</v>
      </c>
      <c r="FO328" s="204"/>
      <c r="FP328" s="203">
        <f>AVERAGE(FP327,FP329)</f>
        <v>380</v>
      </c>
      <c r="FQ328" s="203">
        <f t="shared" ref="FQ328" si="412">AVERAGE(FQ327,FQ329)</f>
        <v>430</v>
      </c>
      <c r="FR328" s="203">
        <f t="shared" ref="FR328" si="413">AVERAGE(FR327,FR329)</f>
        <v>405</v>
      </c>
      <c r="FS328" s="204"/>
      <c r="FT328" s="203">
        <f>AVERAGE(FT327,FT329)</f>
        <v>110</v>
      </c>
      <c r="FU328" s="203">
        <f t="shared" ref="FU328" si="414">AVERAGE(FU327,FU329)</f>
        <v>160</v>
      </c>
      <c r="FV328" s="203">
        <f t="shared" ref="FV328" si="415">AVERAGE(FV327,FV329)</f>
        <v>135</v>
      </c>
      <c r="FW328" s="204"/>
      <c r="FX328" s="203">
        <f>AVERAGE(FX327,FX329)</f>
        <v>275</v>
      </c>
      <c r="FY328" s="203">
        <f t="shared" ref="FY328" si="416">AVERAGE(FY327,FY329)</f>
        <v>305</v>
      </c>
      <c r="FZ328" s="203">
        <f t="shared" ref="FZ328" si="417">AVERAGE(FZ327,FZ329)</f>
        <v>290</v>
      </c>
      <c r="GA328" s="204"/>
    </row>
    <row r="329" spans="1:183" x14ac:dyDescent="0.25">
      <c r="A329" s="2">
        <f t="shared" si="0"/>
        <v>2</v>
      </c>
      <c r="B329" s="2">
        <f t="shared" si="1"/>
        <v>2025</v>
      </c>
      <c r="C329" s="32">
        <f t="shared" si="328"/>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25">
      <c r="A330" s="2">
        <f t="shared" si="0"/>
        <v>2</v>
      </c>
      <c r="B330" s="2">
        <f t="shared" si="1"/>
        <v>2025</v>
      </c>
      <c r="C330" s="32">
        <f t="shared" si="328"/>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25">
      <c r="A331" s="2">
        <f t="shared" si="0"/>
        <v>2</v>
      </c>
      <c r="B331" s="2">
        <f t="shared" si="1"/>
        <v>2025</v>
      </c>
      <c r="C331" s="32">
        <f t="shared" si="328"/>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25">
      <c r="A332" s="118">
        <f t="shared" si="0"/>
        <v>2</v>
      </c>
      <c r="B332" s="118">
        <f t="shared" si="1"/>
        <v>2025</v>
      </c>
      <c r="C332" s="196">
        <f t="shared" si="328"/>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25">
      <c r="A333" s="2">
        <f t="shared" si="0"/>
        <v>3</v>
      </c>
      <c r="B333" s="2">
        <f t="shared" si="1"/>
        <v>2025</v>
      </c>
      <c r="C333" s="196">
        <f t="shared" si="328"/>
        <v>45723</v>
      </c>
      <c r="D333" s="54">
        <v>280</v>
      </c>
      <c r="E333" s="54">
        <v>380</v>
      </c>
      <c r="F333" s="61">
        <v>330</v>
      </c>
      <c r="G333" s="73" t="s">
        <v>5</v>
      </c>
      <c r="H333" s="78">
        <v>360</v>
      </c>
      <c r="I333" s="54">
        <v>440</v>
      </c>
      <c r="J333" s="61">
        <v>400</v>
      </c>
      <c r="K333" s="73" t="s">
        <v>5</v>
      </c>
      <c r="L333" s="78">
        <v>455</v>
      </c>
      <c r="M333" s="54">
        <v>505</v>
      </c>
      <c r="N333" s="61">
        <v>480</v>
      </c>
      <c r="O333" s="73" t="s">
        <v>5</v>
      </c>
      <c r="P333" s="78">
        <v>220</v>
      </c>
      <c r="Q333" s="54">
        <v>270</v>
      </c>
      <c r="R333" s="61">
        <v>245</v>
      </c>
      <c r="S333" s="73" t="s">
        <v>5</v>
      </c>
      <c r="T333" s="78">
        <v>220</v>
      </c>
      <c r="U333" s="54">
        <v>270</v>
      </c>
      <c r="V333" s="61">
        <v>245</v>
      </c>
      <c r="W333" s="73" t="s">
        <v>5</v>
      </c>
      <c r="X333" s="78">
        <v>280</v>
      </c>
      <c r="Y333" s="54">
        <v>400</v>
      </c>
      <c r="Z333" s="61">
        <v>340</v>
      </c>
      <c r="AA333" s="73" t="s">
        <v>5</v>
      </c>
      <c r="AB333" s="78">
        <v>370</v>
      </c>
      <c r="AC333" s="54">
        <v>420</v>
      </c>
      <c r="AD333" s="61">
        <v>395</v>
      </c>
      <c r="AE333" s="73" t="s">
        <v>5</v>
      </c>
      <c r="AF333" s="78">
        <v>150</v>
      </c>
      <c r="AG333" s="54">
        <v>250</v>
      </c>
      <c r="AH333" s="61">
        <v>200</v>
      </c>
      <c r="AI333" s="73" t="s">
        <v>5</v>
      </c>
      <c r="AJ333" s="78">
        <v>250</v>
      </c>
      <c r="AK333" s="54">
        <v>300</v>
      </c>
      <c r="AL333" s="61">
        <v>275</v>
      </c>
      <c r="AM333" s="73" t="s">
        <v>5</v>
      </c>
      <c r="AN333" s="84">
        <v>270</v>
      </c>
      <c r="AO333" s="54">
        <v>310</v>
      </c>
      <c r="AP333" s="61">
        <v>290</v>
      </c>
      <c r="AQ333" s="73" t="s">
        <v>5</v>
      </c>
      <c r="AR333" s="84">
        <v>365</v>
      </c>
      <c r="AS333" s="54">
        <v>445</v>
      </c>
      <c r="AT333" s="61">
        <v>405</v>
      </c>
      <c r="AU333" s="73" t="s">
        <v>5</v>
      </c>
      <c r="AV333" s="84">
        <v>115</v>
      </c>
      <c r="AW333" s="54">
        <v>165</v>
      </c>
      <c r="AX333" s="61">
        <v>140</v>
      </c>
      <c r="AY333" s="73" t="s">
        <v>5</v>
      </c>
      <c r="AZ333" s="84">
        <v>270</v>
      </c>
      <c r="BA333" s="54">
        <v>310</v>
      </c>
      <c r="BB333" s="61">
        <v>290</v>
      </c>
      <c r="BC333" s="73" t="s">
        <v>5</v>
      </c>
      <c r="BD333" s="78">
        <v>355</v>
      </c>
      <c r="BE333" s="54">
        <v>405</v>
      </c>
      <c r="BF333" s="61">
        <v>380</v>
      </c>
      <c r="BG333" s="73" t="s">
        <v>5</v>
      </c>
      <c r="BH333" s="78">
        <v>435</v>
      </c>
      <c r="BI333" s="54">
        <v>515</v>
      </c>
      <c r="BJ333" s="61">
        <v>475</v>
      </c>
      <c r="BK333" s="73" t="s">
        <v>5</v>
      </c>
      <c r="BL333" s="78">
        <v>215</v>
      </c>
      <c r="BM333" s="54">
        <v>255</v>
      </c>
      <c r="BN333" s="61">
        <v>235</v>
      </c>
      <c r="BO333" s="73" t="s">
        <v>5</v>
      </c>
      <c r="BP333" s="78">
        <v>360</v>
      </c>
      <c r="BQ333" s="54">
        <v>420</v>
      </c>
      <c r="BR333" s="61">
        <v>390</v>
      </c>
      <c r="BS333" s="73" t="s">
        <v>5</v>
      </c>
      <c r="BT333" s="78">
        <v>280</v>
      </c>
      <c r="BU333" s="54">
        <v>320</v>
      </c>
      <c r="BV333" s="61">
        <v>300</v>
      </c>
      <c r="BW333" s="73" t="s">
        <v>5</v>
      </c>
      <c r="BX333" s="78">
        <v>375</v>
      </c>
      <c r="BY333" s="54">
        <v>445</v>
      </c>
      <c r="BZ333" s="61">
        <v>410</v>
      </c>
      <c r="CA333" s="73" t="s">
        <v>5</v>
      </c>
      <c r="CB333" s="78">
        <v>120</v>
      </c>
      <c r="CC333" s="54">
        <v>150</v>
      </c>
      <c r="CD333" s="61">
        <v>135</v>
      </c>
      <c r="CE333" s="73" t="s">
        <v>5</v>
      </c>
      <c r="CF333" s="78">
        <v>255</v>
      </c>
      <c r="CG333" s="54">
        <v>285</v>
      </c>
      <c r="CH333" s="61">
        <v>270</v>
      </c>
      <c r="CI333" s="73" t="s">
        <v>5</v>
      </c>
      <c r="CJ333" s="78">
        <v>330</v>
      </c>
      <c r="CK333" s="54">
        <v>360</v>
      </c>
      <c r="CL333" s="61">
        <v>345</v>
      </c>
      <c r="CM333" s="73" t="s">
        <v>5</v>
      </c>
      <c r="CN333" s="78">
        <v>445</v>
      </c>
      <c r="CO333" s="54">
        <v>485</v>
      </c>
      <c r="CP333" s="61">
        <v>465</v>
      </c>
      <c r="CQ333" s="73" t="s">
        <v>5</v>
      </c>
      <c r="CR333" s="78">
        <v>170</v>
      </c>
      <c r="CS333" s="54">
        <v>190</v>
      </c>
      <c r="CT333" s="61">
        <v>180</v>
      </c>
      <c r="CU333" s="73" t="s">
        <v>5</v>
      </c>
      <c r="CV333" s="78">
        <v>260</v>
      </c>
      <c r="CW333" s="54">
        <v>280</v>
      </c>
      <c r="CX333" s="61">
        <v>270</v>
      </c>
      <c r="CY333" s="73" t="s">
        <v>5</v>
      </c>
      <c r="CZ333" s="78">
        <v>310</v>
      </c>
      <c r="DA333" s="54">
        <v>350</v>
      </c>
      <c r="DB333" s="61">
        <v>330</v>
      </c>
      <c r="DC333" s="73" t="s">
        <v>5</v>
      </c>
      <c r="DD333" s="78">
        <v>355</v>
      </c>
      <c r="DE333" s="54">
        <v>445</v>
      </c>
      <c r="DF333" s="61">
        <v>400</v>
      </c>
      <c r="DG333" s="73" t="s">
        <v>5</v>
      </c>
      <c r="DH333" s="78">
        <v>115</v>
      </c>
      <c r="DI333" s="54">
        <v>175</v>
      </c>
      <c r="DJ333" s="61">
        <v>145</v>
      </c>
      <c r="DK333" s="170" t="s">
        <v>5</v>
      </c>
      <c r="DL333" s="78">
        <v>255</v>
      </c>
      <c r="DM333" s="54">
        <v>295</v>
      </c>
      <c r="DN333" s="61">
        <v>275</v>
      </c>
      <c r="DO333" s="170" t="s">
        <v>5</v>
      </c>
      <c r="DP333" s="78">
        <v>365</v>
      </c>
      <c r="DQ333" s="54">
        <v>415</v>
      </c>
      <c r="DR333" s="61">
        <v>390</v>
      </c>
      <c r="DS333" s="170" t="s">
        <v>5</v>
      </c>
      <c r="DT333" s="78">
        <v>430</v>
      </c>
      <c r="DU333" s="54">
        <v>450</v>
      </c>
      <c r="DV333" s="61">
        <v>440</v>
      </c>
      <c r="DW333" s="170" t="s">
        <v>5</v>
      </c>
      <c r="DX333" s="78">
        <v>160</v>
      </c>
      <c r="DY333" s="54">
        <v>210</v>
      </c>
      <c r="DZ333" s="61">
        <v>185</v>
      </c>
      <c r="EA333" s="170" t="s">
        <v>5</v>
      </c>
      <c r="EB333" s="78">
        <v>265</v>
      </c>
      <c r="EC333" s="54">
        <v>345</v>
      </c>
      <c r="ED333" s="61">
        <v>305</v>
      </c>
      <c r="EE333" s="170" t="s">
        <v>5</v>
      </c>
      <c r="EF333" s="78">
        <v>300</v>
      </c>
      <c r="EG333" s="54">
        <v>400</v>
      </c>
      <c r="EH333" s="61">
        <v>350</v>
      </c>
      <c r="EI333" s="170" t="s">
        <v>5</v>
      </c>
      <c r="EJ333" s="78">
        <v>410</v>
      </c>
      <c r="EK333" s="54">
        <v>470</v>
      </c>
      <c r="EL333" s="61">
        <v>440</v>
      </c>
      <c r="EM333" s="170" t="s">
        <v>5</v>
      </c>
      <c r="EN333" s="78">
        <v>160</v>
      </c>
      <c r="EO333" s="54">
        <v>200</v>
      </c>
      <c r="EP333" s="61">
        <v>180</v>
      </c>
      <c r="EQ333" s="170" t="s">
        <v>5</v>
      </c>
      <c r="ER333" s="78" t="s">
        <v>0</v>
      </c>
      <c r="ES333" s="54" t="s">
        <v>0</v>
      </c>
      <c r="ET333" s="61" t="s">
        <v>0</v>
      </c>
      <c r="EU333" s="170" t="s">
        <v>0</v>
      </c>
      <c r="EV333" s="78">
        <v>200</v>
      </c>
      <c r="EW333" s="54">
        <v>280</v>
      </c>
      <c r="EX333" s="61">
        <v>240</v>
      </c>
      <c r="EY333" s="73" t="s">
        <v>5</v>
      </c>
      <c r="EZ333" s="78">
        <v>400</v>
      </c>
      <c r="FA333" s="54">
        <v>500</v>
      </c>
      <c r="FB333" s="61">
        <v>450</v>
      </c>
      <c r="FC333" s="73" t="s">
        <v>5</v>
      </c>
      <c r="FD333" s="78">
        <v>100</v>
      </c>
      <c r="FE333" s="54">
        <v>160</v>
      </c>
      <c r="FF333" s="61">
        <v>130</v>
      </c>
      <c r="FG333" s="73" t="s">
        <v>5</v>
      </c>
      <c r="FH333" s="78">
        <v>300</v>
      </c>
      <c r="FI333" s="54">
        <v>350</v>
      </c>
      <c r="FJ333" s="61">
        <v>325</v>
      </c>
      <c r="FK333" s="73" t="s">
        <v>5</v>
      </c>
      <c r="FL333" s="78">
        <v>220</v>
      </c>
      <c r="FM333" s="54">
        <v>280</v>
      </c>
      <c r="FN333" s="61">
        <v>250</v>
      </c>
      <c r="FO333" s="73" t="s">
        <v>5</v>
      </c>
      <c r="FP333" s="78">
        <v>390</v>
      </c>
      <c r="FQ333" s="54">
        <v>440</v>
      </c>
      <c r="FR333" s="61">
        <v>415</v>
      </c>
      <c r="FS333" s="73" t="s">
        <v>5</v>
      </c>
      <c r="FT333" s="78">
        <v>110</v>
      </c>
      <c r="FU333" s="54">
        <v>160</v>
      </c>
      <c r="FV333" s="61">
        <v>135</v>
      </c>
      <c r="FW333" s="73" t="s">
        <v>5</v>
      </c>
      <c r="FX333" s="78">
        <v>235</v>
      </c>
      <c r="FY333" s="54">
        <v>265</v>
      </c>
      <c r="FZ333" s="61">
        <v>250</v>
      </c>
      <c r="GA333" s="73" t="s">
        <v>5</v>
      </c>
    </row>
    <row r="334" spans="1:183" x14ac:dyDescent="0.25">
      <c r="A334" s="2">
        <f t="shared" si="0"/>
        <v>3</v>
      </c>
      <c r="B334" s="2">
        <f t="shared" si="1"/>
        <v>2025</v>
      </c>
      <c r="C334" s="196">
        <f t="shared" si="328"/>
        <v>45730</v>
      </c>
      <c r="D334" s="190">
        <f>AVERAGE(D333,D335)</f>
        <v>280</v>
      </c>
      <c r="E334" s="190">
        <f t="shared" ref="E334:F334" si="418">AVERAGE(E333,E335)</f>
        <v>380</v>
      </c>
      <c r="F334" s="190">
        <f t="shared" si="418"/>
        <v>330</v>
      </c>
      <c r="G334" s="220"/>
      <c r="H334" s="190">
        <f>AVERAGE(H333,H335)</f>
        <v>360</v>
      </c>
      <c r="I334" s="190">
        <f t="shared" ref="I334:J334" si="419">AVERAGE(I333,I335)</f>
        <v>440</v>
      </c>
      <c r="J334" s="190">
        <f t="shared" si="419"/>
        <v>400</v>
      </c>
      <c r="K334" s="220"/>
      <c r="L334" s="190">
        <f>AVERAGE(L333,L335)</f>
        <v>455</v>
      </c>
      <c r="M334" s="190">
        <f t="shared" ref="M334:N334" si="420">AVERAGE(M333,M335)</f>
        <v>505</v>
      </c>
      <c r="N334" s="190">
        <f t="shared" si="420"/>
        <v>480</v>
      </c>
      <c r="O334" s="220"/>
      <c r="P334" s="190">
        <f>AVERAGE(P333,P335)</f>
        <v>220</v>
      </c>
      <c r="Q334" s="190">
        <f t="shared" ref="Q334:R334" si="421">AVERAGE(Q333,Q335)</f>
        <v>270</v>
      </c>
      <c r="R334" s="190">
        <f t="shared" si="421"/>
        <v>245</v>
      </c>
      <c r="S334" s="220"/>
      <c r="T334" s="190">
        <f>AVERAGE(T333,T335)</f>
        <v>235</v>
      </c>
      <c r="U334" s="190">
        <f t="shared" ref="U334:V334" si="422">AVERAGE(U333,U335)</f>
        <v>285</v>
      </c>
      <c r="V334" s="190">
        <f t="shared" si="422"/>
        <v>260</v>
      </c>
      <c r="W334" s="220"/>
      <c r="X334" s="190">
        <f>AVERAGE(X333,X335)</f>
        <v>280</v>
      </c>
      <c r="Y334" s="190">
        <f t="shared" ref="Y334:Z334" si="423">AVERAGE(Y333,Y335)</f>
        <v>400</v>
      </c>
      <c r="Z334" s="190">
        <f t="shared" si="423"/>
        <v>340</v>
      </c>
      <c r="AA334" s="220"/>
      <c r="AB334" s="190">
        <f>AVERAGE(AB333,AB335)</f>
        <v>370</v>
      </c>
      <c r="AC334" s="190">
        <f t="shared" ref="AC334:AD334" si="424">AVERAGE(AC333,AC335)</f>
        <v>420</v>
      </c>
      <c r="AD334" s="190">
        <f t="shared" si="424"/>
        <v>395</v>
      </c>
      <c r="AE334" s="220"/>
      <c r="AF334" s="190">
        <f>AVERAGE(AF333,AF335)</f>
        <v>150</v>
      </c>
      <c r="AG334" s="190">
        <f t="shared" ref="AG334:AH334" si="425">AVERAGE(AG333,AG335)</f>
        <v>250</v>
      </c>
      <c r="AH334" s="190">
        <f t="shared" si="425"/>
        <v>200</v>
      </c>
      <c r="AI334" s="220"/>
      <c r="AJ334" s="190">
        <f>AVERAGE(AJ333,AJ335)</f>
        <v>250</v>
      </c>
      <c r="AK334" s="190">
        <f t="shared" ref="AK334:AL334" si="426">AVERAGE(AK333,AK335)</f>
        <v>300</v>
      </c>
      <c r="AL334" s="190">
        <f t="shared" si="426"/>
        <v>275</v>
      </c>
      <c r="AM334" s="220"/>
      <c r="AN334" s="190">
        <f>AVERAGE(AN333,AN335)</f>
        <v>270</v>
      </c>
      <c r="AO334" s="190">
        <f t="shared" ref="AO334:AP334" si="427">AVERAGE(AO333,AO335)</f>
        <v>315</v>
      </c>
      <c r="AP334" s="190">
        <f t="shared" si="427"/>
        <v>292.5</v>
      </c>
      <c r="AQ334" s="220"/>
      <c r="AR334" s="190">
        <f>AVERAGE(AR333,AR335)</f>
        <v>377.5</v>
      </c>
      <c r="AS334" s="190">
        <f t="shared" ref="AS334:AT334" si="428">AVERAGE(AS333,AS335)</f>
        <v>457.5</v>
      </c>
      <c r="AT334" s="190">
        <f t="shared" si="428"/>
        <v>417.5</v>
      </c>
      <c r="AU334" s="220"/>
      <c r="AV334" s="190">
        <f>AVERAGE(AV333,AV335)</f>
        <v>115</v>
      </c>
      <c r="AW334" s="190">
        <f t="shared" ref="AW334:AX334" si="429">AVERAGE(AW333,AW335)</f>
        <v>165</v>
      </c>
      <c r="AX334" s="190">
        <f t="shared" si="429"/>
        <v>140</v>
      </c>
      <c r="AY334" s="220"/>
      <c r="AZ334" s="190">
        <f>AVERAGE(AZ333,AZ335)</f>
        <v>270</v>
      </c>
      <c r="BA334" s="190">
        <f t="shared" ref="BA334:BB334" si="430">AVERAGE(BA333,BA335)</f>
        <v>315</v>
      </c>
      <c r="BB334" s="190">
        <f t="shared" si="430"/>
        <v>292.5</v>
      </c>
      <c r="BC334" s="220"/>
      <c r="BD334" s="190">
        <f>AVERAGE(BD333,BD335)</f>
        <v>355</v>
      </c>
      <c r="BE334" s="190">
        <f t="shared" ref="BE334:BF334" si="431">AVERAGE(BE333,BE335)</f>
        <v>410</v>
      </c>
      <c r="BF334" s="190">
        <f t="shared" si="431"/>
        <v>382.5</v>
      </c>
      <c r="BG334" s="220"/>
      <c r="BH334" s="190">
        <f>AVERAGE(BH333,BH335)</f>
        <v>442.5</v>
      </c>
      <c r="BI334" s="190">
        <f t="shared" ref="BI334:BJ334" si="432">AVERAGE(BI333,BI335)</f>
        <v>532.5</v>
      </c>
      <c r="BJ334" s="190">
        <f t="shared" si="432"/>
        <v>487.5</v>
      </c>
      <c r="BK334" s="220"/>
      <c r="BL334" s="190">
        <f>AVERAGE(BL333,BL335)</f>
        <v>215</v>
      </c>
      <c r="BM334" s="190">
        <f t="shared" ref="BM334:BN334" si="433">AVERAGE(BM333,BM335)</f>
        <v>255</v>
      </c>
      <c r="BN334" s="190">
        <f t="shared" si="433"/>
        <v>235</v>
      </c>
      <c r="BO334" s="220"/>
      <c r="BP334" s="190">
        <f>AVERAGE(BP333,BP335)</f>
        <v>360</v>
      </c>
      <c r="BQ334" s="190">
        <f t="shared" ref="BQ334:BR334" si="434">AVERAGE(BQ333,BQ335)</f>
        <v>425</v>
      </c>
      <c r="BR334" s="190">
        <f t="shared" si="434"/>
        <v>392.5</v>
      </c>
      <c r="BS334" s="220"/>
      <c r="BT334" s="190">
        <f>AVERAGE(BT333,BT335)</f>
        <v>285</v>
      </c>
      <c r="BU334" s="190">
        <f t="shared" ref="BU334:BV334" si="435">AVERAGE(BU333,BU335)</f>
        <v>325</v>
      </c>
      <c r="BV334" s="190">
        <f t="shared" si="435"/>
        <v>305</v>
      </c>
      <c r="BW334" s="220"/>
      <c r="BX334" s="190">
        <f>AVERAGE(BX333,BX335)</f>
        <v>382.5</v>
      </c>
      <c r="BY334" s="190">
        <f t="shared" ref="BY334:BZ334" si="436">AVERAGE(BY333,BY335)</f>
        <v>457.5</v>
      </c>
      <c r="BZ334" s="190">
        <f t="shared" si="436"/>
        <v>420</v>
      </c>
      <c r="CA334" s="220"/>
      <c r="CB334" s="190">
        <f>AVERAGE(CB333,CB335)</f>
        <v>120</v>
      </c>
      <c r="CC334" s="190">
        <f t="shared" ref="CC334:CD334" si="437">AVERAGE(CC333,CC335)</f>
        <v>150</v>
      </c>
      <c r="CD334" s="190">
        <f t="shared" si="437"/>
        <v>135</v>
      </c>
      <c r="CE334" s="220"/>
      <c r="CF334" s="190">
        <f>AVERAGE(CF333,CF335)</f>
        <v>257.5</v>
      </c>
      <c r="CG334" s="190">
        <f t="shared" ref="CG334:CH334" si="438">AVERAGE(CG333,CG335)</f>
        <v>287.5</v>
      </c>
      <c r="CH334" s="190">
        <f t="shared" si="438"/>
        <v>272.5</v>
      </c>
      <c r="CI334" s="220"/>
      <c r="CJ334" s="190">
        <f>AVERAGE(CJ333,CJ335)</f>
        <v>335</v>
      </c>
      <c r="CK334" s="190">
        <f t="shared" ref="CK334:CL334" si="439">AVERAGE(CK333,CK335)</f>
        <v>365</v>
      </c>
      <c r="CL334" s="190">
        <f t="shared" si="439"/>
        <v>350</v>
      </c>
      <c r="CM334" s="220"/>
      <c r="CN334" s="190">
        <f>AVERAGE(CN333,CN335)</f>
        <v>452.5</v>
      </c>
      <c r="CO334" s="190">
        <f t="shared" ref="CO334:CP334" si="440">AVERAGE(CO333,CO335)</f>
        <v>497.5</v>
      </c>
      <c r="CP334" s="190">
        <f t="shared" si="440"/>
        <v>475</v>
      </c>
      <c r="CQ334" s="220"/>
      <c r="CR334" s="190">
        <f>AVERAGE(CR333,CR335)</f>
        <v>170</v>
      </c>
      <c r="CS334" s="190">
        <f t="shared" ref="CS334:CT334" si="441">AVERAGE(CS333,CS335)</f>
        <v>190</v>
      </c>
      <c r="CT334" s="190">
        <f t="shared" si="441"/>
        <v>180</v>
      </c>
      <c r="CU334" s="220"/>
      <c r="CV334" s="190">
        <f>AVERAGE(CV333,CV335)</f>
        <v>262.5</v>
      </c>
      <c r="CW334" s="190">
        <f t="shared" ref="CW334:CX334" si="442">AVERAGE(CW333,CW335)</f>
        <v>282.5</v>
      </c>
      <c r="CX334" s="190">
        <f t="shared" si="442"/>
        <v>272.5</v>
      </c>
      <c r="CY334" s="220"/>
      <c r="CZ334" s="190">
        <f>AVERAGE(CZ333,CZ335)</f>
        <v>315</v>
      </c>
      <c r="DA334" s="190">
        <f t="shared" ref="DA334:DB334" si="443">AVERAGE(DA333,DA335)</f>
        <v>355</v>
      </c>
      <c r="DB334" s="190">
        <f t="shared" si="443"/>
        <v>335</v>
      </c>
      <c r="DC334" s="220"/>
      <c r="DD334" s="190">
        <f>AVERAGE(DD333,DD335)</f>
        <v>367.5</v>
      </c>
      <c r="DE334" s="190">
        <f t="shared" ref="DE334:DF334" si="444">AVERAGE(DE333,DE335)</f>
        <v>452.5</v>
      </c>
      <c r="DF334" s="190">
        <f t="shared" si="444"/>
        <v>410</v>
      </c>
      <c r="DG334" s="220"/>
      <c r="DH334" s="190">
        <f>AVERAGE(DH333,DH335)</f>
        <v>115</v>
      </c>
      <c r="DI334" s="190">
        <f t="shared" ref="DI334:DJ334" si="445">AVERAGE(DI333,DI335)</f>
        <v>175</v>
      </c>
      <c r="DJ334" s="190">
        <f t="shared" si="445"/>
        <v>145</v>
      </c>
      <c r="DK334" s="220"/>
      <c r="DL334" s="190">
        <f>AVERAGE(DL333,DL335)</f>
        <v>257.5</v>
      </c>
      <c r="DM334" s="190">
        <f t="shared" ref="DM334:DN334" si="446">AVERAGE(DM333,DM335)</f>
        <v>297.5</v>
      </c>
      <c r="DN334" s="190">
        <f t="shared" si="446"/>
        <v>277.5</v>
      </c>
      <c r="DO334" s="220"/>
      <c r="DP334" s="190">
        <f>AVERAGE(DP333,DP335)</f>
        <v>365</v>
      </c>
      <c r="DQ334" s="190">
        <f t="shared" ref="DQ334:DR334" si="447">AVERAGE(DQ333,DQ335)</f>
        <v>415</v>
      </c>
      <c r="DR334" s="190">
        <f t="shared" si="447"/>
        <v>390</v>
      </c>
      <c r="DS334" s="221"/>
      <c r="DT334" s="190">
        <f>AVERAGE(DT333,DT335)</f>
        <v>435</v>
      </c>
      <c r="DU334" s="190">
        <f t="shared" ref="DU334:DV334" si="448">AVERAGE(DU333,DU335)</f>
        <v>465</v>
      </c>
      <c r="DV334" s="190">
        <f t="shared" si="448"/>
        <v>450</v>
      </c>
      <c r="DW334" s="220"/>
      <c r="DX334" s="190">
        <f>AVERAGE(DX333,DX335)</f>
        <v>160</v>
      </c>
      <c r="DY334" s="190">
        <f t="shared" ref="DY334:DZ334" si="449">AVERAGE(DY333,DY335)</f>
        <v>210</v>
      </c>
      <c r="DZ334" s="190">
        <f t="shared" si="449"/>
        <v>185</v>
      </c>
      <c r="EA334" s="220"/>
      <c r="EB334" s="190">
        <f>AVERAGE(EB333,EB335)</f>
        <v>265</v>
      </c>
      <c r="EC334" s="190">
        <f t="shared" ref="EC334:ED334" si="450">AVERAGE(EC333,EC335)</f>
        <v>345</v>
      </c>
      <c r="ED334" s="190">
        <f t="shared" si="450"/>
        <v>305</v>
      </c>
      <c r="EE334" s="220"/>
      <c r="EF334" s="190">
        <f>AVERAGE(EF333,EF335)</f>
        <v>300</v>
      </c>
      <c r="EG334" s="190">
        <f t="shared" ref="EG334:EH334" si="451">AVERAGE(EG333,EG335)</f>
        <v>400</v>
      </c>
      <c r="EH334" s="190">
        <f t="shared" si="451"/>
        <v>350</v>
      </c>
      <c r="EI334" s="220"/>
      <c r="EJ334" s="190">
        <f>AVERAGE(EJ333,EJ335)</f>
        <v>410</v>
      </c>
      <c r="EK334" s="190">
        <f t="shared" ref="EK334:EL334" si="452">AVERAGE(EK333,EK335)</f>
        <v>470</v>
      </c>
      <c r="EL334" s="190">
        <f t="shared" si="452"/>
        <v>440</v>
      </c>
      <c r="EM334" s="220"/>
      <c r="EN334" s="190">
        <f>AVERAGE(EN333,EN335)</f>
        <v>160</v>
      </c>
      <c r="EO334" s="190">
        <f t="shared" ref="EO334:EP334" si="453">AVERAGE(EO333,EO335)</f>
        <v>200</v>
      </c>
      <c r="EP334" s="190">
        <f t="shared" si="453"/>
        <v>180</v>
      </c>
      <c r="EQ334" s="220"/>
      <c r="ER334" s="190" t="e">
        <f>AVERAGE(ER333,ER335)</f>
        <v>#DIV/0!</v>
      </c>
      <c r="ES334" s="190" t="e">
        <f t="shared" ref="ES334:ET334" si="454">AVERAGE(ES333,ES335)</f>
        <v>#DIV/0!</v>
      </c>
      <c r="ET334" s="190" t="e">
        <f t="shared" si="454"/>
        <v>#DIV/0!</v>
      </c>
      <c r="EU334" s="220"/>
      <c r="EV334" s="190">
        <f>AVERAGE(EV333,EV335)</f>
        <v>200</v>
      </c>
      <c r="EW334" s="190">
        <f t="shared" ref="EW334:EX334" si="455">AVERAGE(EW333,EW335)</f>
        <v>280</v>
      </c>
      <c r="EX334" s="190">
        <f t="shared" si="455"/>
        <v>240</v>
      </c>
      <c r="EY334" s="220"/>
      <c r="EZ334" s="190">
        <f>AVERAGE(EZ333,EZ335)</f>
        <v>400</v>
      </c>
      <c r="FA334" s="190">
        <f t="shared" ref="FA334:FB334" si="456">AVERAGE(FA333,FA335)</f>
        <v>500</v>
      </c>
      <c r="FB334" s="190">
        <f t="shared" si="456"/>
        <v>450</v>
      </c>
      <c r="FC334" s="220"/>
      <c r="FD334" s="190">
        <f>AVERAGE(FD333,FD335)</f>
        <v>100</v>
      </c>
      <c r="FE334" s="190">
        <f t="shared" ref="FE334:FF334" si="457">AVERAGE(FE333,FE335)</f>
        <v>160</v>
      </c>
      <c r="FF334" s="190">
        <f t="shared" si="457"/>
        <v>130</v>
      </c>
      <c r="FG334" s="220"/>
      <c r="FH334" s="190">
        <f>AVERAGE(FH333,FH335)</f>
        <v>300</v>
      </c>
      <c r="FI334" s="190">
        <f t="shared" ref="FI334:FJ334" si="458">AVERAGE(FI333,FI335)</f>
        <v>350</v>
      </c>
      <c r="FJ334" s="190">
        <f t="shared" si="458"/>
        <v>325</v>
      </c>
      <c r="FK334" s="220"/>
      <c r="FL334" s="190">
        <f>AVERAGE(FL333,FL335)</f>
        <v>220</v>
      </c>
      <c r="FM334" s="190">
        <f t="shared" ref="FM334:FN334" si="459">AVERAGE(FM333,FM335)</f>
        <v>280</v>
      </c>
      <c r="FN334" s="190">
        <f t="shared" si="459"/>
        <v>250</v>
      </c>
      <c r="FO334" s="220"/>
      <c r="FP334" s="190">
        <f>AVERAGE(FP333,FP335)</f>
        <v>390</v>
      </c>
      <c r="FQ334" s="190">
        <f t="shared" ref="FQ334:FR334" si="460">AVERAGE(FQ333,FQ335)</f>
        <v>440</v>
      </c>
      <c r="FR334" s="190">
        <f t="shared" si="460"/>
        <v>415</v>
      </c>
      <c r="FS334" s="220"/>
      <c r="FT334" s="190">
        <f>AVERAGE(FT333,FT335)</f>
        <v>110</v>
      </c>
      <c r="FU334" s="190">
        <f t="shared" ref="FU334:FV334" si="461">AVERAGE(FU333,FU335)</f>
        <v>160</v>
      </c>
      <c r="FV334" s="190">
        <f t="shared" si="461"/>
        <v>135</v>
      </c>
      <c r="FW334" s="220"/>
      <c r="FX334" s="190">
        <f>AVERAGE(FX333,FX335)</f>
        <v>235</v>
      </c>
      <c r="FY334" s="190">
        <f t="shared" ref="FY334:FZ334" si="462">AVERAGE(FY333,FY335)</f>
        <v>265</v>
      </c>
      <c r="FZ334" s="190">
        <f t="shared" si="462"/>
        <v>250</v>
      </c>
      <c r="GA334" s="220"/>
    </row>
    <row r="335" spans="1:183" x14ac:dyDescent="0.25">
      <c r="A335" s="2">
        <f t="shared" si="0"/>
        <v>3</v>
      </c>
      <c r="B335" s="2">
        <f t="shared" si="1"/>
        <v>2025</v>
      </c>
      <c r="C335" s="196">
        <f t="shared" si="328"/>
        <v>45737</v>
      </c>
      <c r="D335" s="54">
        <v>280</v>
      </c>
      <c r="E335" s="54">
        <v>380</v>
      </c>
      <c r="F335" s="61">
        <v>330</v>
      </c>
      <c r="G335" s="73" t="s">
        <v>5</v>
      </c>
      <c r="H335" s="78">
        <v>360</v>
      </c>
      <c r="I335" s="54">
        <v>440</v>
      </c>
      <c r="J335" s="61">
        <v>400</v>
      </c>
      <c r="K335" s="73" t="s">
        <v>5</v>
      </c>
      <c r="L335" s="78">
        <v>455</v>
      </c>
      <c r="M335" s="54">
        <v>505</v>
      </c>
      <c r="N335" s="61">
        <v>480</v>
      </c>
      <c r="O335" s="73" t="s">
        <v>5</v>
      </c>
      <c r="P335" s="78">
        <v>220</v>
      </c>
      <c r="Q335" s="54">
        <v>270</v>
      </c>
      <c r="R335" s="61">
        <v>245</v>
      </c>
      <c r="S335" s="73" t="s">
        <v>5</v>
      </c>
      <c r="T335" s="78">
        <v>250</v>
      </c>
      <c r="U335" s="54">
        <v>300</v>
      </c>
      <c r="V335" s="61">
        <v>275</v>
      </c>
      <c r="W335" s="73">
        <v>30</v>
      </c>
      <c r="X335" s="78">
        <v>280</v>
      </c>
      <c r="Y335" s="54">
        <v>400</v>
      </c>
      <c r="Z335" s="61">
        <v>340</v>
      </c>
      <c r="AA335" s="73" t="s">
        <v>5</v>
      </c>
      <c r="AB335" s="78">
        <v>370</v>
      </c>
      <c r="AC335" s="54">
        <v>420</v>
      </c>
      <c r="AD335" s="61">
        <v>395</v>
      </c>
      <c r="AE335" s="73" t="s">
        <v>5</v>
      </c>
      <c r="AF335" s="78">
        <v>150</v>
      </c>
      <c r="AG335" s="54">
        <v>250</v>
      </c>
      <c r="AH335" s="61">
        <v>200</v>
      </c>
      <c r="AI335" s="73" t="s">
        <v>5</v>
      </c>
      <c r="AJ335" s="78">
        <v>250</v>
      </c>
      <c r="AK335" s="54">
        <v>300</v>
      </c>
      <c r="AL335" s="61">
        <v>275</v>
      </c>
      <c r="AM335" s="73" t="s">
        <v>5</v>
      </c>
      <c r="AN335" s="84">
        <v>270</v>
      </c>
      <c r="AO335" s="54">
        <v>320</v>
      </c>
      <c r="AP335" s="61">
        <v>295</v>
      </c>
      <c r="AQ335" s="73">
        <v>5</v>
      </c>
      <c r="AR335" s="84">
        <v>390</v>
      </c>
      <c r="AS335" s="54">
        <v>470</v>
      </c>
      <c r="AT335" s="61">
        <v>430</v>
      </c>
      <c r="AU335" s="73">
        <v>25</v>
      </c>
      <c r="AV335" s="84">
        <v>115</v>
      </c>
      <c r="AW335" s="54">
        <v>165</v>
      </c>
      <c r="AX335" s="61">
        <v>140</v>
      </c>
      <c r="AY335" s="73" t="s">
        <v>5</v>
      </c>
      <c r="AZ335" s="84">
        <v>270</v>
      </c>
      <c r="BA335" s="54">
        <v>320</v>
      </c>
      <c r="BB335" s="61">
        <v>295</v>
      </c>
      <c r="BC335" s="73">
        <v>5</v>
      </c>
      <c r="BD335" s="78">
        <v>355</v>
      </c>
      <c r="BE335" s="54">
        <v>415</v>
      </c>
      <c r="BF335" s="61">
        <v>385</v>
      </c>
      <c r="BG335" s="73">
        <v>5</v>
      </c>
      <c r="BH335" s="78">
        <v>450</v>
      </c>
      <c r="BI335" s="54">
        <v>550</v>
      </c>
      <c r="BJ335" s="61">
        <v>500</v>
      </c>
      <c r="BK335" s="73">
        <v>25</v>
      </c>
      <c r="BL335" s="78">
        <v>215</v>
      </c>
      <c r="BM335" s="54">
        <v>255</v>
      </c>
      <c r="BN335" s="61">
        <v>235</v>
      </c>
      <c r="BO335" s="73" t="s">
        <v>5</v>
      </c>
      <c r="BP335" s="78">
        <v>360</v>
      </c>
      <c r="BQ335" s="54">
        <v>430</v>
      </c>
      <c r="BR335" s="61">
        <v>395</v>
      </c>
      <c r="BS335" s="73">
        <v>5</v>
      </c>
      <c r="BT335" s="78">
        <v>290</v>
      </c>
      <c r="BU335" s="54">
        <v>330</v>
      </c>
      <c r="BV335" s="61">
        <v>310</v>
      </c>
      <c r="BW335" s="73">
        <v>10</v>
      </c>
      <c r="BX335" s="78">
        <v>390</v>
      </c>
      <c r="BY335" s="54">
        <v>470</v>
      </c>
      <c r="BZ335" s="61">
        <v>430</v>
      </c>
      <c r="CA335" s="73">
        <v>20</v>
      </c>
      <c r="CB335" s="78">
        <v>120</v>
      </c>
      <c r="CC335" s="54">
        <v>150</v>
      </c>
      <c r="CD335" s="61">
        <v>135</v>
      </c>
      <c r="CE335" s="73" t="s">
        <v>5</v>
      </c>
      <c r="CF335" s="78">
        <v>260</v>
      </c>
      <c r="CG335" s="54">
        <v>290</v>
      </c>
      <c r="CH335" s="61">
        <v>275</v>
      </c>
      <c r="CI335" s="73">
        <v>5</v>
      </c>
      <c r="CJ335" s="78">
        <v>340</v>
      </c>
      <c r="CK335" s="54">
        <v>370</v>
      </c>
      <c r="CL335" s="61">
        <v>355</v>
      </c>
      <c r="CM335" s="73">
        <v>10</v>
      </c>
      <c r="CN335" s="78">
        <v>460</v>
      </c>
      <c r="CO335" s="54">
        <v>510</v>
      </c>
      <c r="CP335" s="61">
        <v>485</v>
      </c>
      <c r="CQ335" s="73">
        <v>20</v>
      </c>
      <c r="CR335" s="78">
        <v>170</v>
      </c>
      <c r="CS335" s="54">
        <v>190</v>
      </c>
      <c r="CT335" s="61">
        <v>180</v>
      </c>
      <c r="CU335" s="73" t="s">
        <v>5</v>
      </c>
      <c r="CV335" s="78">
        <v>265</v>
      </c>
      <c r="CW335" s="54">
        <v>285</v>
      </c>
      <c r="CX335" s="61">
        <v>275</v>
      </c>
      <c r="CY335" s="73">
        <v>5</v>
      </c>
      <c r="CZ335" s="78">
        <v>320</v>
      </c>
      <c r="DA335" s="54">
        <v>360</v>
      </c>
      <c r="DB335" s="61">
        <v>340</v>
      </c>
      <c r="DC335" s="73">
        <v>10</v>
      </c>
      <c r="DD335" s="78">
        <v>380</v>
      </c>
      <c r="DE335" s="54">
        <v>460</v>
      </c>
      <c r="DF335" s="61">
        <v>420</v>
      </c>
      <c r="DG335" s="73">
        <v>20</v>
      </c>
      <c r="DH335" s="78">
        <v>115</v>
      </c>
      <c r="DI335" s="54">
        <v>175</v>
      </c>
      <c r="DJ335" s="61">
        <v>145</v>
      </c>
      <c r="DK335" s="170" t="s">
        <v>5</v>
      </c>
      <c r="DL335" s="78">
        <v>260</v>
      </c>
      <c r="DM335" s="54">
        <v>300</v>
      </c>
      <c r="DN335" s="61">
        <v>280</v>
      </c>
      <c r="DO335" s="170">
        <v>5</v>
      </c>
      <c r="DP335" s="78">
        <v>365</v>
      </c>
      <c r="DQ335" s="54">
        <v>415</v>
      </c>
      <c r="DR335" s="61">
        <v>390</v>
      </c>
      <c r="DS335" s="170" t="s">
        <v>5</v>
      </c>
      <c r="DT335" s="78">
        <v>440</v>
      </c>
      <c r="DU335" s="54">
        <v>480</v>
      </c>
      <c r="DV335" s="61">
        <v>460</v>
      </c>
      <c r="DW335" s="170">
        <v>20</v>
      </c>
      <c r="DX335" s="78">
        <v>160</v>
      </c>
      <c r="DY335" s="54">
        <v>210</v>
      </c>
      <c r="DZ335" s="61">
        <v>185</v>
      </c>
      <c r="EA335" s="170" t="s">
        <v>5</v>
      </c>
      <c r="EB335" s="78">
        <v>265</v>
      </c>
      <c r="EC335" s="54">
        <v>345</v>
      </c>
      <c r="ED335" s="61">
        <v>305</v>
      </c>
      <c r="EE335" s="170" t="s">
        <v>5</v>
      </c>
      <c r="EF335" s="78">
        <v>300</v>
      </c>
      <c r="EG335" s="54">
        <v>400</v>
      </c>
      <c r="EH335" s="61">
        <v>350</v>
      </c>
      <c r="EI335" s="170" t="s">
        <v>5</v>
      </c>
      <c r="EJ335" s="78">
        <v>410</v>
      </c>
      <c r="EK335" s="54">
        <v>470</v>
      </c>
      <c r="EL335" s="61">
        <v>440</v>
      </c>
      <c r="EM335" s="170" t="s">
        <v>5</v>
      </c>
      <c r="EN335" s="78">
        <v>160</v>
      </c>
      <c r="EO335" s="54">
        <v>200</v>
      </c>
      <c r="EP335" s="61">
        <v>180</v>
      </c>
      <c r="EQ335" s="170" t="s">
        <v>5</v>
      </c>
      <c r="ER335" s="78" t="s">
        <v>0</v>
      </c>
      <c r="ES335" s="54" t="s">
        <v>0</v>
      </c>
      <c r="ET335" s="61" t="s">
        <v>0</v>
      </c>
      <c r="EU335" s="170" t="s">
        <v>0</v>
      </c>
      <c r="EV335" s="78">
        <v>200</v>
      </c>
      <c r="EW335" s="54">
        <v>280</v>
      </c>
      <c r="EX335" s="61">
        <v>240</v>
      </c>
      <c r="EY335" s="73" t="s">
        <v>5</v>
      </c>
      <c r="EZ335" s="78">
        <v>400</v>
      </c>
      <c r="FA335" s="54">
        <v>500</v>
      </c>
      <c r="FB335" s="61">
        <v>450</v>
      </c>
      <c r="FC335" s="73" t="s">
        <v>5</v>
      </c>
      <c r="FD335" s="78">
        <v>100</v>
      </c>
      <c r="FE335" s="54">
        <v>160</v>
      </c>
      <c r="FF335" s="61">
        <v>130</v>
      </c>
      <c r="FG335" s="73" t="s">
        <v>5</v>
      </c>
      <c r="FH335" s="78">
        <v>300</v>
      </c>
      <c r="FI335" s="54">
        <v>350</v>
      </c>
      <c r="FJ335" s="61">
        <v>325</v>
      </c>
      <c r="FK335" s="73" t="s">
        <v>5</v>
      </c>
      <c r="FL335" s="78">
        <v>220</v>
      </c>
      <c r="FM335" s="54">
        <v>280</v>
      </c>
      <c r="FN335" s="61">
        <v>250</v>
      </c>
      <c r="FO335" s="73" t="s">
        <v>5</v>
      </c>
      <c r="FP335" s="78">
        <v>390</v>
      </c>
      <c r="FQ335" s="54">
        <v>440</v>
      </c>
      <c r="FR335" s="61">
        <v>415</v>
      </c>
      <c r="FS335" s="73" t="s">
        <v>5</v>
      </c>
      <c r="FT335" s="78">
        <v>110</v>
      </c>
      <c r="FU335" s="54">
        <v>160</v>
      </c>
      <c r="FV335" s="61">
        <v>135</v>
      </c>
      <c r="FW335" s="73" t="s">
        <v>5</v>
      </c>
      <c r="FX335" s="78">
        <v>235</v>
      </c>
      <c r="FY335" s="54">
        <v>265</v>
      </c>
      <c r="FZ335" s="61">
        <v>250</v>
      </c>
      <c r="GA335" s="73" t="s">
        <v>5</v>
      </c>
    </row>
    <row r="336" spans="1:183" x14ac:dyDescent="0.25">
      <c r="A336" s="2">
        <f t="shared" si="0"/>
        <v>3</v>
      </c>
      <c r="B336" s="2">
        <f t="shared" si="1"/>
        <v>2025</v>
      </c>
      <c r="C336" s="196">
        <f t="shared" si="328"/>
        <v>45744</v>
      </c>
      <c r="D336" s="54">
        <v>280</v>
      </c>
      <c r="E336" s="54">
        <v>380</v>
      </c>
      <c r="F336" s="61">
        <v>330</v>
      </c>
      <c r="G336" s="73" t="s">
        <v>5</v>
      </c>
      <c r="H336" s="78">
        <v>360</v>
      </c>
      <c r="I336" s="54">
        <v>440</v>
      </c>
      <c r="J336" s="61">
        <v>400</v>
      </c>
      <c r="K336" s="73" t="s">
        <v>5</v>
      </c>
      <c r="L336" s="78">
        <v>465</v>
      </c>
      <c r="M336" s="54">
        <v>515</v>
      </c>
      <c r="N336" s="61">
        <v>490</v>
      </c>
      <c r="O336" s="73">
        <v>10</v>
      </c>
      <c r="P336" s="78">
        <v>220</v>
      </c>
      <c r="Q336" s="54">
        <v>270</v>
      </c>
      <c r="R336" s="61">
        <v>245</v>
      </c>
      <c r="S336" s="73" t="s">
        <v>5</v>
      </c>
      <c r="T336" s="78">
        <v>250</v>
      </c>
      <c r="U336" s="54">
        <v>300</v>
      </c>
      <c r="V336" s="61">
        <v>275</v>
      </c>
      <c r="W336" s="73" t="s">
        <v>5</v>
      </c>
      <c r="X336" s="78">
        <v>280</v>
      </c>
      <c r="Y336" s="54">
        <v>400</v>
      </c>
      <c r="Z336" s="61">
        <v>340</v>
      </c>
      <c r="AA336" s="73" t="s">
        <v>5</v>
      </c>
      <c r="AB336" s="78">
        <v>400</v>
      </c>
      <c r="AC336" s="54">
        <v>460</v>
      </c>
      <c r="AD336" s="61">
        <v>430</v>
      </c>
      <c r="AE336" s="73">
        <v>35</v>
      </c>
      <c r="AF336" s="78">
        <v>150</v>
      </c>
      <c r="AG336" s="54">
        <v>250</v>
      </c>
      <c r="AH336" s="61">
        <v>200</v>
      </c>
      <c r="AI336" s="73" t="s">
        <v>5</v>
      </c>
      <c r="AJ336" s="78">
        <v>250</v>
      </c>
      <c r="AK336" s="54">
        <v>300</v>
      </c>
      <c r="AL336" s="61">
        <v>275</v>
      </c>
      <c r="AM336" s="73" t="s">
        <v>5</v>
      </c>
      <c r="AN336" s="84">
        <v>270</v>
      </c>
      <c r="AO336" s="54">
        <v>320</v>
      </c>
      <c r="AP336" s="61">
        <v>295</v>
      </c>
      <c r="AQ336" s="73" t="s">
        <v>5</v>
      </c>
      <c r="AR336" s="84">
        <v>390</v>
      </c>
      <c r="AS336" s="54">
        <v>470</v>
      </c>
      <c r="AT336" s="61">
        <v>430</v>
      </c>
      <c r="AU336" s="73" t="s">
        <v>5</v>
      </c>
      <c r="AV336" s="84">
        <v>115</v>
      </c>
      <c r="AW336" s="54">
        <v>165</v>
      </c>
      <c r="AX336" s="61">
        <v>140</v>
      </c>
      <c r="AY336" s="73" t="s">
        <v>5</v>
      </c>
      <c r="AZ336" s="84">
        <v>270</v>
      </c>
      <c r="BA336" s="54">
        <v>320</v>
      </c>
      <c r="BB336" s="61">
        <v>295</v>
      </c>
      <c r="BC336" s="73" t="s">
        <v>5</v>
      </c>
      <c r="BD336" s="78">
        <v>355</v>
      </c>
      <c r="BE336" s="54">
        <v>415</v>
      </c>
      <c r="BF336" s="61">
        <v>385</v>
      </c>
      <c r="BG336" s="73" t="s">
        <v>5</v>
      </c>
      <c r="BH336" s="78">
        <v>450</v>
      </c>
      <c r="BI336" s="54">
        <v>550</v>
      </c>
      <c r="BJ336" s="61">
        <v>500</v>
      </c>
      <c r="BK336" s="73" t="s">
        <v>5</v>
      </c>
      <c r="BL336" s="78">
        <v>215</v>
      </c>
      <c r="BM336" s="54">
        <v>255</v>
      </c>
      <c r="BN336" s="61">
        <v>235</v>
      </c>
      <c r="BO336" s="73" t="s">
        <v>5</v>
      </c>
      <c r="BP336" s="78">
        <v>360</v>
      </c>
      <c r="BQ336" s="54">
        <v>430</v>
      </c>
      <c r="BR336" s="61">
        <v>395</v>
      </c>
      <c r="BS336" s="73" t="s">
        <v>5</v>
      </c>
      <c r="BT336" s="78">
        <v>290</v>
      </c>
      <c r="BU336" s="54">
        <v>330</v>
      </c>
      <c r="BV336" s="61">
        <v>310</v>
      </c>
      <c r="BW336" s="73" t="s">
        <v>5</v>
      </c>
      <c r="BX336" s="78">
        <v>390</v>
      </c>
      <c r="BY336" s="54">
        <v>470</v>
      </c>
      <c r="BZ336" s="61">
        <v>430</v>
      </c>
      <c r="CA336" s="73" t="s">
        <v>5</v>
      </c>
      <c r="CB336" s="78">
        <v>120</v>
      </c>
      <c r="CC336" s="54">
        <v>150</v>
      </c>
      <c r="CD336" s="61">
        <v>135</v>
      </c>
      <c r="CE336" s="73" t="s">
        <v>5</v>
      </c>
      <c r="CF336" s="78">
        <v>270</v>
      </c>
      <c r="CG336" s="54">
        <v>300</v>
      </c>
      <c r="CH336" s="61">
        <v>285</v>
      </c>
      <c r="CI336" s="73">
        <v>10</v>
      </c>
      <c r="CJ336" s="78">
        <v>340</v>
      </c>
      <c r="CK336" s="54">
        <v>370</v>
      </c>
      <c r="CL336" s="61">
        <v>355</v>
      </c>
      <c r="CM336" s="73" t="s">
        <v>5</v>
      </c>
      <c r="CN336" s="78">
        <v>460</v>
      </c>
      <c r="CO336" s="54">
        <v>510</v>
      </c>
      <c r="CP336" s="61">
        <v>485</v>
      </c>
      <c r="CQ336" s="73" t="s">
        <v>5</v>
      </c>
      <c r="CR336" s="78">
        <v>170</v>
      </c>
      <c r="CS336" s="54">
        <v>190</v>
      </c>
      <c r="CT336" s="61">
        <v>180</v>
      </c>
      <c r="CU336" s="73" t="s">
        <v>5</v>
      </c>
      <c r="CV336" s="78">
        <v>270</v>
      </c>
      <c r="CW336" s="54">
        <v>300</v>
      </c>
      <c r="CX336" s="61">
        <v>285</v>
      </c>
      <c r="CY336" s="73">
        <v>10</v>
      </c>
      <c r="CZ336" s="78">
        <v>320</v>
      </c>
      <c r="DA336" s="54">
        <v>360</v>
      </c>
      <c r="DB336" s="61">
        <v>340</v>
      </c>
      <c r="DC336" s="73" t="s">
        <v>5</v>
      </c>
      <c r="DD336" s="78">
        <v>400</v>
      </c>
      <c r="DE336" s="54">
        <v>480</v>
      </c>
      <c r="DF336" s="61">
        <v>440</v>
      </c>
      <c r="DG336" s="73">
        <v>20</v>
      </c>
      <c r="DH336" s="78">
        <v>115</v>
      </c>
      <c r="DI336" s="54">
        <v>175</v>
      </c>
      <c r="DJ336" s="61">
        <v>145</v>
      </c>
      <c r="DK336" s="170" t="s">
        <v>5</v>
      </c>
      <c r="DL336" s="78">
        <v>270</v>
      </c>
      <c r="DM336" s="54">
        <v>310</v>
      </c>
      <c r="DN336" s="61">
        <v>290</v>
      </c>
      <c r="DO336" s="170">
        <v>10</v>
      </c>
      <c r="DP336" s="78">
        <v>380</v>
      </c>
      <c r="DQ336" s="54">
        <v>430</v>
      </c>
      <c r="DR336" s="61">
        <v>405</v>
      </c>
      <c r="DS336" s="170">
        <v>15</v>
      </c>
      <c r="DT336" s="78">
        <v>440</v>
      </c>
      <c r="DU336" s="54">
        <v>480</v>
      </c>
      <c r="DV336" s="61">
        <v>460</v>
      </c>
      <c r="DW336" s="170" t="s">
        <v>5</v>
      </c>
      <c r="DX336" s="78">
        <v>160</v>
      </c>
      <c r="DY336" s="54">
        <v>210</v>
      </c>
      <c r="DZ336" s="61">
        <v>185</v>
      </c>
      <c r="EA336" s="170" t="s">
        <v>5</v>
      </c>
      <c r="EB336" s="78">
        <v>280</v>
      </c>
      <c r="EC336" s="54">
        <v>370</v>
      </c>
      <c r="ED336" s="61">
        <v>325</v>
      </c>
      <c r="EE336" s="170">
        <v>20</v>
      </c>
      <c r="EF336" s="78">
        <v>300</v>
      </c>
      <c r="EG336" s="54">
        <v>400</v>
      </c>
      <c r="EH336" s="61">
        <v>350</v>
      </c>
      <c r="EI336" s="170" t="s">
        <v>5</v>
      </c>
      <c r="EJ336" s="78">
        <v>410</v>
      </c>
      <c r="EK336" s="54">
        <v>470</v>
      </c>
      <c r="EL336" s="61">
        <v>440</v>
      </c>
      <c r="EM336" s="170" t="s">
        <v>5</v>
      </c>
      <c r="EN336" s="78">
        <v>160</v>
      </c>
      <c r="EO336" s="54">
        <v>200</v>
      </c>
      <c r="EP336" s="61">
        <v>180</v>
      </c>
      <c r="EQ336" s="170" t="s">
        <v>5</v>
      </c>
      <c r="ER336" s="78" t="s">
        <v>0</v>
      </c>
      <c r="ES336" s="54" t="s">
        <v>0</v>
      </c>
      <c r="ET336" s="61" t="s">
        <v>0</v>
      </c>
      <c r="EU336" s="170" t="s">
        <v>0</v>
      </c>
      <c r="EV336" s="78">
        <v>200</v>
      </c>
      <c r="EW336" s="54">
        <v>280</v>
      </c>
      <c r="EX336" s="61">
        <v>240</v>
      </c>
      <c r="EY336" s="73" t="s">
        <v>5</v>
      </c>
      <c r="EZ336" s="78">
        <v>400</v>
      </c>
      <c r="FA336" s="54">
        <v>500</v>
      </c>
      <c r="FB336" s="61">
        <v>450</v>
      </c>
      <c r="FC336" s="73" t="s">
        <v>5</v>
      </c>
      <c r="FD336" s="78">
        <v>100</v>
      </c>
      <c r="FE336" s="54">
        <v>160</v>
      </c>
      <c r="FF336" s="61">
        <v>130</v>
      </c>
      <c r="FG336" s="73" t="s">
        <v>5</v>
      </c>
      <c r="FH336" s="78">
        <v>300</v>
      </c>
      <c r="FI336" s="54">
        <v>350</v>
      </c>
      <c r="FJ336" s="61">
        <v>325</v>
      </c>
      <c r="FK336" s="73" t="s">
        <v>5</v>
      </c>
      <c r="FL336" s="78">
        <v>220</v>
      </c>
      <c r="FM336" s="54">
        <v>280</v>
      </c>
      <c r="FN336" s="61">
        <v>250</v>
      </c>
      <c r="FO336" s="73" t="s">
        <v>5</v>
      </c>
      <c r="FP336" s="78">
        <v>390</v>
      </c>
      <c r="FQ336" s="54">
        <v>440</v>
      </c>
      <c r="FR336" s="61">
        <v>415</v>
      </c>
      <c r="FS336" s="73" t="s">
        <v>5</v>
      </c>
      <c r="FT336" s="78">
        <v>110</v>
      </c>
      <c r="FU336" s="54">
        <v>160</v>
      </c>
      <c r="FV336" s="61">
        <v>135</v>
      </c>
      <c r="FW336" s="73" t="s">
        <v>5</v>
      </c>
      <c r="FX336" s="78">
        <v>235</v>
      </c>
      <c r="FY336" s="54">
        <v>265</v>
      </c>
      <c r="FZ336" s="61">
        <v>250</v>
      </c>
      <c r="GA336" s="73" t="s">
        <v>5</v>
      </c>
    </row>
    <row r="337" spans="1:183" x14ac:dyDescent="0.25">
      <c r="A337" s="2">
        <f t="shared" si="0"/>
        <v>4</v>
      </c>
      <c r="B337" s="2">
        <f t="shared" si="1"/>
        <v>2025</v>
      </c>
      <c r="C337" s="196">
        <f t="shared" si="328"/>
        <v>45751</v>
      </c>
      <c r="D337" s="54">
        <v>280</v>
      </c>
      <c r="E337" s="54">
        <v>380</v>
      </c>
      <c r="F337" s="61">
        <v>330</v>
      </c>
      <c r="G337" s="73" t="s">
        <v>5</v>
      </c>
      <c r="H337" s="78">
        <v>360</v>
      </c>
      <c r="I337" s="54">
        <v>460</v>
      </c>
      <c r="J337" s="61">
        <v>410</v>
      </c>
      <c r="K337" s="73">
        <v>10</v>
      </c>
      <c r="L337" s="78">
        <v>465</v>
      </c>
      <c r="M337" s="54">
        <v>515</v>
      </c>
      <c r="N337" s="61">
        <v>490</v>
      </c>
      <c r="O337" s="73" t="s">
        <v>5</v>
      </c>
      <c r="P337" s="78">
        <v>230</v>
      </c>
      <c r="Q337" s="54">
        <v>290</v>
      </c>
      <c r="R337" s="61">
        <v>260</v>
      </c>
      <c r="S337" s="73">
        <v>15</v>
      </c>
      <c r="T337" s="78">
        <v>250</v>
      </c>
      <c r="U337" s="54">
        <v>300</v>
      </c>
      <c r="V337" s="61">
        <v>275</v>
      </c>
      <c r="W337" s="73" t="s">
        <v>5</v>
      </c>
      <c r="X337" s="78">
        <v>280</v>
      </c>
      <c r="Y337" s="54">
        <v>400</v>
      </c>
      <c r="Z337" s="61">
        <v>340</v>
      </c>
      <c r="AA337" s="73" t="s">
        <v>5</v>
      </c>
      <c r="AB337" s="78">
        <v>400</v>
      </c>
      <c r="AC337" s="54">
        <v>460</v>
      </c>
      <c r="AD337" s="61">
        <v>430</v>
      </c>
      <c r="AE337" s="73" t="s">
        <v>5</v>
      </c>
      <c r="AF337" s="78">
        <v>150</v>
      </c>
      <c r="AG337" s="54">
        <v>250</v>
      </c>
      <c r="AH337" s="61">
        <v>200</v>
      </c>
      <c r="AI337" s="73" t="s">
        <v>5</v>
      </c>
      <c r="AJ337" s="78">
        <v>250</v>
      </c>
      <c r="AK337" s="54">
        <v>300</v>
      </c>
      <c r="AL337" s="61">
        <v>275</v>
      </c>
      <c r="AM337" s="73" t="s">
        <v>5</v>
      </c>
      <c r="AN337" s="84">
        <v>270</v>
      </c>
      <c r="AO337" s="54">
        <v>320</v>
      </c>
      <c r="AP337" s="61">
        <v>295</v>
      </c>
      <c r="AQ337" s="73" t="s">
        <v>5</v>
      </c>
      <c r="AR337" s="84">
        <v>390</v>
      </c>
      <c r="AS337" s="54">
        <v>470</v>
      </c>
      <c r="AT337" s="61">
        <v>430</v>
      </c>
      <c r="AU337" s="73" t="s">
        <v>5</v>
      </c>
      <c r="AV337" s="84">
        <v>115</v>
      </c>
      <c r="AW337" s="54">
        <v>165</v>
      </c>
      <c r="AX337" s="61">
        <v>140</v>
      </c>
      <c r="AY337" s="73" t="s">
        <v>5</v>
      </c>
      <c r="AZ337" s="84">
        <v>270</v>
      </c>
      <c r="BA337" s="54">
        <v>320</v>
      </c>
      <c r="BB337" s="61">
        <v>295</v>
      </c>
      <c r="BC337" s="73" t="s">
        <v>5</v>
      </c>
      <c r="BD337" s="78">
        <v>355</v>
      </c>
      <c r="BE337" s="54">
        <v>415</v>
      </c>
      <c r="BF337" s="61">
        <v>385</v>
      </c>
      <c r="BG337" s="73" t="s">
        <v>5</v>
      </c>
      <c r="BH337" s="78">
        <v>450</v>
      </c>
      <c r="BI337" s="54">
        <v>550</v>
      </c>
      <c r="BJ337" s="61">
        <v>500</v>
      </c>
      <c r="BK337" s="73" t="s">
        <v>5</v>
      </c>
      <c r="BL337" s="78">
        <v>215</v>
      </c>
      <c r="BM337" s="54">
        <v>255</v>
      </c>
      <c r="BN337" s="61">
        <v>235</v>
      </c>
      <c r="BO337" s="73" t="s">
        <v>5</v>
      </c>
      <c r="BP337" s="78">
        <v>360</v>
      </c>
      <c r="BQ337" s="54">
        <v>430</v>
      </c>
      <c r="BR337" s="61">
        <v>395</v>
      </c>
      <c r="BS337" s="73" t="s">
        <v>5</v>
      </c>
      <c r="BT337" s="78">
        <v>290</v>
      </c>
      <c r="BU337" s="54">
        <v>330</v>
      </c>
      <c r="BV337" s="61">
        <v>310</v>
      </c>
      <c r="BW337" s="73" t="s">
        <v>5</v>
      </c>
      <c r="BX337" s="78">
        <v>390</v>
      </c>
      <c r="BY337" s="54">
        <v>470</v>
      </c>
      <c r="BZ337" s="61">
        <v>430</v>
      </c>
      <c r="CA337" s="73" t="s">
        <v>5</v>
      </c>
      <c r="CB337" s="78">
        <v>120</v>
      </c>
      <c r="CC337" s="54">
        <v>150</v>
      </c>
      <c r="CD337" s="61">
        <v>135</v>
      </c>
      <c r="CE337" s="73" t="s">
        <v>5</v>
      </c>
      <c r="CF337" s="78">
        <v>280</v>
      </c>
      <c r="CG337" s="54">
        <v>310</v>
      </c>
      <c r="CH337" s="61">
        <v>295</v>
      </c>
      <c r="CI337" s="73">
        <v>10</v>
      </c>
      <c r="CJ337" s="78">
        <v>340</v>
      </c>
      <c r="CK337" s="54">
        <v>370</v>
      </c>
      <c r="CL337" s="61">
        <v>355</v>
      </c>
      <c r="CM337" s="73" t="s">
        <v>5</v>
      </c>
      <c r="CN337" s="78">
        <v>460</v>
      </c>
      <c r="CO337" s="54">
        <v>510</v>
      </c>
      <c r="CP337" s="61">
        <v>485</v>
      </c>
      <c r="CQ337" s="73" t="s">
        <v>5</v>
      </c>
      <c r="CR337" s="78">
        <v>170</v>
      </c>
      <c r="CS337" s="54">
        <v>190</v>
      </c>
      <c r="CT337" s="61">
        <v>180</v>
      </c>
      <c r="CU337" s="73" t="s">
        <v>5</v>
      </c>
      <c r="CV337" s="78">
        <v>280</v>
      </c>
      <c r="CW337" s="54">
        <v>310</v>
      </c>
      <c r="CX337" s="61">
        <v>295</v>
      </c>
      <c r="CY337" s="73">
        <v>10</v>
      </c>
      <c r="CZ337" s="78">
        <v>320</v>
      </c>
      <c r="DA337" s="54">
        <v>360</v>
      </c>
      <c r="DB337" s="61">
        <v>340</v>
      </c>
      <c r="DC337" s="73" t="s">
        <v>5</v>
      </c>
      <c r="DD337" s="78">
        <v>400</v>
      </c>
      <c r="DE337" s="54">
        <v>480</v>
      </c>
      <c r="DF337" s="61">
        <v>440</v>
      </c>
      <c r="DG337" s="73" t="s">
        <v>5</v>
      </c>
      <c r="DH337" s="78">
        <v>120</v>
      </c>
      <c r="DI337" s="54">
        <v>190</v>
      </c>
      <c r="DJ337" s="61">
        <v>155</v>
      </c>
      <c r="DK337" s="170">
        <v>10</v>
      </c>
      <c r="DL337" s="78">
        <v>280</v>
      </c>
      <c r="DM337" s="54">
        <v>320</v>
      </c>
      <c r="DN337" s="61">
        <v>300</v>
      </c>
      <c r="DO337" s="170">
        <v>10</v>
      </c>
      <c r="DP337" s="78">
        <v>380</v>
      </c>
      <c r="DQ337" s="54">
        <v>430</v>
      </c>
      <c r="DR337" s="61">
        <v>405</v>
      </c>
      <c r="DS337" s="170" t="s">
        <v>5</v>
      </c>
      <c r="DT337" s="78">
        <v>440</v>
      </c>
      <c r="DU337" s="54">
        <v>480</v>
      </c>
      <c r="DV337" s="61">
        <v>460</v>
      </c>
      <c r="DW337" s="170" t="s">
        <v>5</v>
      </c>
      <c r="DX337" s="78">
        <v>160</v>
      </c>
      <c r="DY337" s="54">
        <v>210</v>
      </c>
      <c r="DZ337" s="61">
        <v>185</v>
      </c>
      <c r="EA337" s="170" t="s">
        <v>5</v>
      </c>
      <c r="EB337" s="78">
        <v>300</v>
      </c>
      <c r="EC337" s="54">
        <v>390</v>
      </c>
      <c r="ED337" s="61">
        <v>345</v>
      </c>
      <c r="EE337" s="170">
        <v>20</v>
      </c>
      <c r="EF337" s="78">
        <v>300</v>
      </c>
      <c r="EG337" s="54">
        <v>400</v>
      </c>
      <c r="EH337" s="61">
        <v>350</v>
      </c>
      <c r="EI337" s="170" t="s">
        <v>5</v>
      </c>
      <c r="EJ337" s="78">
        <v>410</v>
      </c>
      <c r="EK337" s="54">
        <v>470</v>
      </c>
      <c r="EL337" s="61">
        <v>440</v>
      </c>
      <c r="EM337" s="170" t="s">
        <v>5</v>
      </c>
      <c r="EN337" s="78">
        <v>180</v>
      </c>
      <c r="EO337" s="54">
        <v>260</v>
      </c>
      <c r="EP337" s="61">
        <v>220</v>
      </c>
      <c r="EQ337" s="170">
        <v>40</v>
      </c>
      <c r="ER337" s="78" t="s">
        <v>0</v>
      </c>
      <c r="ES337" s="54" t="s">
        <v>0</v>
      </c>
      <c r="ET337" s="61" t="s">
        <v>0</v>
      </c>
      <c r="EU337" s="170" t="s">
        <v>0</v>
      </c>
      <c r="EV337" s="78">
        <v>220</v>
      </c>
      <c r="EW337" s="54">
        <v>300</v>
      </c>
      <c r="EX337" s="61">
        <v>260</v>
      </c>
      <c r="EY337" s="73">
        <v>20</v>
      </c>
      <c r="EZ337" s="78">
        <v>400</v>
      </c>
      <c r="FA337" s="54">
        <v>500</v>
      </c>
      <c r="FB337" s="61">
        <v>450</v>
      </c>
      <c r="FC337" s="73" t="s">
        <v>5</v>
      </c>
      <c r="FD337" s="78">
        <v>100</v>
      </c>
      <c r="FE337" s="54">
        <v>160</v>
      </c>
      <c r="FF337" s="61">
        <v>130</v>
      </c>
      <c r="FG337" s="73" t="s">
        <v>5</v>
      </c>
      <c r="FH337" s="78">
        <v>300</v>
      </c>
      <c r="FI337" s="54">
        <v>350</v>
      </c>
      <c r="FJ337" s="61">
        <v>325</v>
      </c>
      <c r="FK337" s="73" t="s">
        <v>5</v>
      </c>
      <c r="FL337" s="78">
        <v>220</v>
      </c>
      <c r="FM337" s="54">
        <v>280</v>
      </c>
      <c r="FN337" s="61">
        <v>250</v>
      </c>
      <c r="FO337" s="73" t="s">
        <v>5</v>
      </c>
      <c r="FP337" s="78">
        <v>390</v>
      </c>
      <c r="FQ337" s="54">
        <v>440</v>
      </c>
      <c r="FR337" s="61">
        <v>415</v>
      </c>
      <c r="FS337" s="73" t="s">
        <v>5</v>
      </c>
      <c r="FT337" s="78">
        <v>110</v>
      </c>
      <c r="FU337" s="54">
        <v>160</v>
      </c>
      <c r="FV337" s="61">
        <v>135</v>
      </c>
      <c r="FW337" s="73" t="s">
        <v>5</v>
      </c>
      <c r="FX337" s="78">
        <v>235</v>
      </c>
      <c r="FY337" s="54">
        <v>265</v>
      </c>
      <c r="FZ337" s="61">
        <v>250</v>
      </c>
      <c r="GA337" s="73" t="s">
        <v>5</v>
      </c>
    </row>
    <row r="338" spans="1:183" x14ac:dyDescent="0.25">
      <c r="A338" s="2">
        <f t="shared" si="0"/>
        <v>4</v>
      </c>
      <c r="B338" s="2">
        <f t="shared" si="1"/>
        <v>2025</v>
      </c>
      <c r="C338" s="196">
        <f t="shared" si="328"/>
        <v>45758</v>
      </c>
      <c r="D338" s="54">
        <v>280</v>
      </c>
      <c r="E338" s="54">
        <v>380</v>
      </c>
      <c r="F338" s="61">
        <v>330</v>
      </c>
      <c r="G338" s="73" t="s">
        <v>5</v>
      </c>
      <c r="H338" s="78">
        <v>360</v>
      </c>
      <c r="I338" s="54">
        <v>460</v>
      </c>
      <c r="J338" s="61">
        <v>410</v>
      </c>
      <c r="K338" s="73" t="s">
        <v>5</v>
      </c>
      <c r="L338" s="78">
        <v>465</v>
      </c>
      <c r="M338" s="54">
        <v>515</v>
      </c>
      <c r="N338" s="61">
        <v>490</v>
      </c>
      <c r="O338" s="73" t="s">
        <v>5</v>
      </c>
      <c r="P338" s="78">
        <v>230</v>
      </c>
      <c r="Q338" s="54">
        <v>290</v>
      </c>
      <c r="R338" s="61">
        <v>260</v>
      </c>
      <c r="S338" s="73" t="s">
        <v>5</v>
      </c>
      <c r="T338" s="78">
        <v>250</v>
      </c>
      <c r="U338" s="54">
        <v>300</v>
      </c>
      <c r="V338" s="61">
        <v>275</v>
      </c>
      <c r="W338" s="73" t="s">
        <v>5</v>
      </c>
      <c r="X338" s="78">
        <v>280</v>
      </c>
      <c r="Y338" s="54">
        <v>400</v>
      </c>
      <c r="Z338" s="61">
        <v>340</v>
      </c>
      <c r="AA338" s="73" t="s">
        <v>5</v>
      </c>
      <c r="AB338" s="78">
        <v>400</v>
      </c>
      <c r="AC338" s="54">
        <v>460</v>
      </c>
      <c r="AD338" s="61">
        <v>430</v>
      </c>
      <c r="AE338" s="73" t="s">
        <v>5</v>
      </c>
      <c r="AF338" s="78">
        <v>150</v>
      </c>
      <c r="AG338" s="54">
        <v>250</v>
      </c>
      <c r="AH338" s="61">
        <v>200</v>
      </c>
      <c r="AI338" s="73" t="s">
        <v>5</v>
      </c>
      <c r="AJ338" s="78">
        <v>250</v>
      </c>
      <c r="AK338" s="54">
        <v>300</v>
      </c>
      <c r="AL338" s="61">
        <v>275</v>
      </c>
      <c r="AM338" s="73" t="s">
        <v>5</v>
      </c>
      <c r="AN338" s="84">
        <v>270</v>
      </c>
      <c r="AO338" s="54">
        <v>320</v>
      </c>
      <c r="AP338" s="61">
        <v>295</v>
      </c>
      <c r="AQ338" s="73" t="s">
        <v>5</v>
      </c>
      <c r="AR338" s="84">
        <v>390</v>
      </c>
      <c r="AS338" s="54">
        <v>470</v>
      </c>
      <c r="AT338" s="61">
        <v>430</v>
      </c>
      <c r="AU338" s="73" t="s">
        <v>5</v>
      </c>
      <c r="AV338" s="84">
        <v>120</v>
      </c>
      <c r="AW338" s="54">
        <v>170</v>
      </c>
      <c r="AX338" s="61">
        <v>145</v>
      </c>
      <c r="AY338" s="73">
        <v>5</v>
      </c>
      <c r="AZ338" s="84">
        <v>270</v>
      </c>
      <c r="BA338" s="54">
        <v>320</v>
      </c>
      <c r="BB338" s="61">
        <v>295</v>
      </c>
      <c r="BC338" s="73" t="s">
        <v>5</v>
      </c>
      <c r="BD338" s="78">
        <v>355</v>
      </c>
      <c r="BE338" s="54">
        <v>415</v>
      </c>
      <c r="BF338" s="61">
        <v>385</v>
      </c>
      <c r="BG338" s="73" t="s">
        <v>5</v>
      </c>
      <c r="BH338" s="78">
        <v>450</v>
      </c>
      <c r="BI338" s="54">
        <v>550</v>
      </c>
      <c r="BJ338" s="61">
        <v>500</v>
      </c>
      <c r="BK338" s="73" t="s">
        <v>5</v>
      </c>
      <c r="BL338" s="78">
        <v>220</v>
      </c>
      <c r="BM338" s="54">
        <v>260</v>
      </c>
      <c r="BN338" s="61">
        <v>240</v>
      </c>
      <c r="BO338" s="73">
        <v>5</v>
      </c>
      <c r="BP338" s="78">
        <v>360</v>
      </c>
      <c r="BQ338" s="54">
        <v>430</v>
      </c>
      <c r="BR338" s="61">
        <v>395</v>
      </c>
      <c r="BS338" s="73" t="s">
        <v>5</v>
      </c>
      <c r="BT338" s="78">
        <v>300</v>
      </c>
      <c r="BU338" s="54">
        <v>340</v>
      </c>
      <c r="BV338" s="61">
        <v>320</v>
      </c>
      <c r="BW338" s="73">
        <v>10</v>
      </c>
      <c r="BX338" s="78">
        <v>395</v>
      </c>
      <c r="BY338" s="54">
        <v>475</v>
      </c>
      <c r="BZ338" s="61">
        <v>435</v>
      </c>
      <c r="CA338" s="73">
        <v>5</v>
      </c>
      <c r="CB338" s="78">
        <v>130</v>
      </c>
      <c r="CC338" s="54">
        <v>160</v>
      </c>
      <c r="CD338" s="61">
        <v>145</v>
      </c>
      <c r="CE338" s="73">
        <v>10</v>
      </c>
      <c r="CF338" s="78">
        <v>280</v>
      </c>
      <c r="CG338" s="54">
        <v>310</v>
      </c>
      <c r="CH338" s="61">
        <v>295</v>
      </c>
      <c r="CI338" s="73" t="s">
        <v>5</v>
      </c>
      <c r="CJ338" s="78">
        <v>350</v>
      </c>
      <c r="CK338" s="54">
        <v>380</v>
      </c>
      <c r="CL338" s="61">
        <v>365</v>
      </c>
      <c r="CM338" s="73">
        <v>10</v>
      </c>
      <c r="CN338" s="78">
        <v>465</v>
      </c>
      <c r="CO338" s="54">
        <v>515</v>
      </c>
      <c r="CP338" s="61">
        <v>490</v>
      </c>
      <c r="CQ338" s="73">
        <v>5</v>
      </c>
      <c r="CR338" s="78">
        <v>180</v>
      </c>
      <c r="CS338" s="54">
        <v>200</v>
      </c>
      <c r="CT338" s="61">
        <v>190</v>
      </c>
      <c r="CU338" s="73">
        <v>10</v>
      </c>
      <c r="CV338" s="78">
        <v>280</v>
      </c>
      <c r="CW338" s="54">
        <v>310</v>
      </c>
      <c r="CX338" s="61">
        <v>295</v>
      </c>
      <c r="CY338" s="73" t="s">
        <v>5</v>
      </c>
      <c r="CZ338" s="78">
        <v>340</v>
      </c>
      <c r="DA338" s="54">
        <v>380</v>
      </c>
      <c r="DB338" s="61">
        <v>360</v>
      </c>
      <c r="DC338" s="73">
        <v>20</v>
      </c>
      <c r="DD338" s="78">
        <v>405</v>
      </c>
      <c r="DE338" s="54">
        <v>485</v>
      </c>
      <c r="DF338" s="61">
        <v>445</v>
      </c>
      <c r="DG338" s="73">
        <v>5</v>
      </c>
      <c r="DH338" s="78">
        <v>135</v>
      </c>
      <c r="DI338" s="54">
        <v>205</v>
      </c>
      <c r="DJ338" s="61">
        <v>170</v>
      </c>
      <c r="DK338" s="170">
        <v>15</v>
      </c>
      <c r="DL338" s="78">
        <v>280</v>
      </c>
      <c r="DM338" s="54">
        <v>320</v>
      </c>
      <c r="DN338" s="61">
        <v>300</v>
      </c>
      <c r="DO338" s="170" t="s">
        <v>5</v>
      </c>
      <c r="DP338" s="78">
        <v>390</v>
      </c>
      <c r="DQ338" s="54">
        <v>440</v>
      </c>
      <c r="DR338" s="61">
        <v>415</v>
      </c>
      <c r="DS338" s="170">
        <v>10</v>
      </c>
      <c r="DT338" s="78">
        <v>460</v>
      </c>
      <c r="DU338" s="54">
        <v>490</v>
      </c>
      <c r="DV338" s="61">
        <v>475</v>
      </c>
      <c r="DW338" s="170">
        <v>15</v>
      </c>
      <c r="DX338" s="78">
        <v>165</v>
      </c>
      <c r="DY338" s="54">
        <v>215</v>
      </c>
      <c r="DZ338" s="61">
        <v>190</v>
      </c>
      <c r="EA338" s="170">
        <v>5</v>
      </c>
      <c r="EB338" s="78">
        <v>305</v>
      </c>
      <c r="EC338" s="54">
        <v>395</v>
      </c>
      <c r="ED338" s="61">
        <v>350</v>
      </c>
      <c r="EE338" s="170">
        <v>5</v>
      </c>
      <c r="EF338" s="78">
        <v>300</v>
      </c>
      <c r="EG338" s="54">
        <v>400</v>
      </c>
      <c r="EH338" s="61">
        <v>350</v>
      </c>
      <c r="EI338" s="170" t="s">
        <v>5</v>
      </c>
      <c r="EJ338" s="78">
        <v>410</v>
      </c>
      <c r="EK338" s="54">
        <v>470</v>
      </c>
      <c r="EL338" s="61">
        <v>440</v>
      </c>
      <c r="EM338" s="170" t="s">
        <v>5</v>
      </c>
      <c r="EN338" s="78">
        <v>180</v>
      </c>
      <c r="EO338" s="54">
        <v>260</v>
      </c>
      <c r="EP338" s="61">
        <v>220</v>
      </c>
      <c r="EQ338" s="170" t="s">
        <v>5</v>
      </c>
      <c r="ER338" s="78" t="s">
        <v>0</v>
      </c>
      <c r="ES338" s="54" t="s">
        <v>0</v>
      </c>
      <c r="ET338" s="61" t="s">
        <v>0</v>
      </c>
      <c r="EU338" s="170" t="s">
        <v>0</v>
      </c>
      <c r="EV338" s="78">
        <v>220</v>
      </c>
      <c r="EW338" s="54">
        <v>300</v>
      </c>
      <c r="EX338" s="61">
        <v>260</v>
      </c>
      <c r="EY338" s="73" t="s">
        <v>5</v>
      </c>
      <c r="EZ338" s="78">
        <v>400</v>
      </c>
      <c r="FA338" s="54">
        <v>500</v>
      </c>
      <c r="FB338" s="61">
        <v>450</v>
      </c>
      <c r="FC338" s="73" t="s">
        <v>5</v>
      </c>
      <c r="FD338" s="78">
        <v>100</v>
      </c>
      <c r="FE338" s="54">
        <v>160</v>
      </c>
      <c r="FF338" s="61">
        <v>130</v>
      </c>
      <c r="FG338" s="73" t="s">
        <v>5</v>
      </c>
      <c r="FH338" s="78">
        <v>300</v>
      </c>
      <c r="FI338" s="54">
        <v>350</v>
      </c>
      <c r="FJ338" s="61">
        <v>325</v>
      </c>
      <c r="FK338" s="73" t="s">
        <v>5</v>
      </c>
      <c r="FL338" s="78">
        <v>220</v>
      </c>
      <c r="FM338" s="54">
        <v>280</v>
      </c>
      <c r="FN338" s="61">
        <v>250</v>
      </c>
      <c r="FO338" s="73" t="s">
        <v>5</v>
      </c>
      <c r="FP338" s="78">
        <v>390</v>
      </c>
      <c r="FQ338" s="54">
        <v>440</v>
      </c>
      <c r="FR338" s="61">
        <v>415</v>
      </c>
      <c r="FS338" s="73" t="s">
        <v>5</v>
      </c>
      <c r="FT338" s="78">
        <v>110</v>
      </c>
      <c r="FU338" s="54">
        <v>160</v>
      </c>
      <c r="FV338" s="61">
        <v>135</v>
      </c>
      <c r="FW338" s="73" t="s">
        <v>5</v>
      </c>
      <c r="FX338" s="78">
        <v>235</v>
      </c>
      <c r="FY338" s="54">
        <v>265</v>
      </c>
      <c r="FZ338" s="61">
        <v>250</v>
      </c>
      <c r="GA338" s="73" t="s">
        <v>5</v>
      </c>
    </row>
    <row r="339" spans="1:183" x14ac:dyDescent="0.25">
      <c r="A339" s="2">
        <f t="shared" si="0"/>
        <v>1</v>
      </c>
      <c r="B339" s="2">
        <f t="shared" si="1"/>
        <v>1900</v>
      </c>
      <c r="AN339" s="86"/>
      <c r="AR339" s="86"/>
      <c r="AV339" s="86"/>
      <c r="AZ339" s="86"/>
    </row>
    <row r="340" spans="1:183" x14ac:dyDescent="0.25">
      <c r="A340" s="2">
        <f t="shared" si="0"/>
        <v>1</v>
      </c>
      <c r="B340" s="2">
        <f t="shared" si="1"/>
        <v>1900</v>
      </c>
      <c r="AN340" s="86"/>
      <c r="AR340" s="86"/>
      <c r="AV340" s="86"/>
      <c r="AZ340" s="86"/>
    </row>
    <row r="341" spans="1:183" x14ac:dyDescent="0.25">
      <c r="A341" s="2">
        <f t="shared" si="0"/>
        <v>1</v>
      </c>
      <c r="B341" s="2">
        <f t="shared" si="1"/>
        <v>1900</v>
      </c>
      <c r="AN341" s="86"/>
      <c r="AR341" s="86"/>
      <c r="AV341" s="86"/>
      <c r="AZ341" s="86"/>
    </row>
    <row r="342" spans="1:183" x14ac:dyDescent="0.25">
      <c r="A342" s="2">
        <f t="shared" si="0"/>
        <v>1</v>
      </c>
      <c r="B342" s="2">
        <f t="shared" si="1"/>
        <v>1900</v>
      </c>
    </row>
    <row r="343" spans="1:183" x14ac:dyDescent="0.25">
      <c r="A343" s="2">
        <f t="shared" si="0"/>
        <v>1</v>
      </c>
      <c r="B343" s="2">
        <f t="shared" si="1"/>
        <v>1900</v>
      </c>
    </row>
    <row r="344" spans="1:183" x14ac:dyDescent="0.25">
      <c r="A344" s="2">
        <f t="shared" si="0"/>
        <v>1</v>
      </c>
      <c r="B344" s="2">
        <f t="shared" si="1"/>
        <v>1900</v>
      </c>
    </row>
    <row r="345" spans="1:183" x14ac:dyDescent="0.25">
      <c r="A345" s="2">
        <f t="shared" si="0"/>
        <v>1</v>
      </c>
      <c r="B345" s="2">
        <f t="shared" si="1"/>
        <v>1900</v>
      </c>
    </row>
    <row r="346" spans="1:183" x14ac:dyDescent="0.25">
      <c r="A346" s="2">
        <f t="shared" si="0"/>
        <v>1</v>
      </c>
      <c r="B346" s="2">
        <f t="shared" si="1"/>
        <v>1900</v>
      </c>
    </row>
    <row r="347" spans="1:183" x14ac:dyDescent="0.25">
      <c r="A347" s="2">
        <f t="shared" si="0"/>
        <v>1</v>
      </c>
      <c r="B347" s="2">
        <f t="shared" si="1"/>
        <v>1900</v>
      </c>
    </row>
    <row r="348" spans="1:183" x14ac:dyDescent="0.25">
      <c r="A348" s="2">
        <f t="shared" si="0"/>
        <v>1</v>
      </c>
      <c r="B348" s="2">
        <f t="shared" si="1"/>
        <v>1900</v>
      </c>
    </row>
    <row r="349" spans="1:183" x14ac:dyDescent="0.25">
      <c r="A349" s="2">
        <f t="shared" si="0"/>
        <v>1</v>
      </c>
      <c r="B349" s="2">
        <f t="shared" si="1"/>
        <v>1900</v>
      </c>
    </row>
    <row r="350" spans="1:183" x14ac:dyDescent="0.25">
      <c r="A350" s="2">
        <f t="shared" si="0"/>
        <v>1</v>
      </c>
      <c r="B350" s="2">
        <f t="shared" si="1"/>
        <v>1900</v>
      </c>
    </row>
    <row r="351" spans="1:183" x14ac:dyDescent="0.25">
      <c r="A351" s="2">
        <f t="shared" si="0"/>
        <v>1</v>
      </c>
      <c r="B351" s="2">
        <f t="shared" si="1"/>
        <v>1900</v>
      </c>
    </row>
    <row r="352" spans="1:183"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463">MONTH(C364)</f>
        <v>1</v>
      </c>
      <c r="B364" s="2">
        <f t="shared" ref="B364:B427" si="464">YEAR(C364)</f>
        <v>1900</v>
      </c>
    </row>
    <row r="365" spans="1:2" x14ac:dyDescent="0.25">
      <c r="A365" s="2">
        <f t="shared" si="463"/>
        <v>1</v>
      </c>
      <c r="B365" s="2">
        <f t="shared" si="464"/>
        <v>1900</v>
      </c>
    </row>
    <row r="366" spans="1:2" x14ac:dyDescent="0.25">
      <c r="A366" s="2">
        <f t="shared" si="463"/>
        <v>1</v>
      </c>
      <c r="B366" s="2">
        <f t="shared" si="464"/>
        <v>1900</v>
      </c>
    </row>
    <row r="367" spans="1:2" x14ac:dyDescent="0.25">
      <c r="A367" s="2">
        <f t="shared" si="463"/>
        <v>1</v>
      </c>
      <c r="B367" s="2">
        <f t="shared" si="464"/>
        <v>1900</v>
      </c>
    </row>
    <row r="368" spans="1:2" x14ac:dyDescent="0.25">
      <c r="A368" s="2">
        <f t="shared" si="463"/>
        <v>1</v>
      </c>
      <c r="B368" s="2">
        <f t="shared" si="464"/>
        <v>1900</v>
      </c>
    </row>
    <row r="369" spans="1:2" x14ac:dyDescent="0.25">
      <c r="A369" s="2">
        <f t="shared" si="463"/>
        <v>1</v>
      </c>
      <c r="B369" s="2">
        <f t="shared" si="464"/>
        <v>1900</v>
      </c>
    </row>
    <row r="370" spans="1:2" x14ac:dyDescent="0.25">
      <c r="A370" s="2">
        <f t="shared" si="463"/>
        <v>1</v>
      </c>
      <c r="B370" s="2">
        <f t="shared" si="464"/>
        <v>1900</v>
      </c>
    </row>
    <row r="371" spans="1:2" x14ac:dyDescent="0.25">
      <c r="A371" s="2">
        <f t="shared" si="463"/>
        <v>1</v>
      </c>
      <c r="B371" s="2">
        <f t="shared" si="464"/>
        <v>1900</v>
      </c>
    </row>
    <row r="372" spans="1:2" x14ac:dyDescent="0.25">
      <c r="A372" s="2">
        <f t="shared" si="463"/>
        <v>1</v>
      </c>
      <c r="B372" s="2">
        <f t="shared" si="464"/>
        <v>1900</v>
      </c>
    </row>
    <row r="373" spans="1:2" x14ac:dyDescent="0.25">
      <c r="A373" s="2">
        <f t="shared" si="463"/>
        <v>1</v>
      </c>
      <c r="B373" s="2">
        <f t="shared" si="464"/>
        <v>1900</v>
      </c>
    </row>
    <row r="374" spans="1:2" x14ac:dyDescent="0.25">
      <c r="A374" s="2">
        <f t="shared" si="463"/>
        <v>1</v>
      </c>
      <c r="B374" s="2">
        <f t="shared" si="464"/>
        <v>1900</v>
      </c>
    </row>
    <row r="375" spans="1:2" x14ac:dyDescent="0.25">
      <c r="A375" s="2">
        <f t="shared" si="463"/>
        <v>1</v>
      </c>
      <c r="B375" s="2">
        <f t="shared" si="464"/>
        <v>1900</v>
      </c>
    </row>
    <row r="376" spans="1:2" x14ac:dyDescent="0.25">
      <c r="A376" s="2">
        <f t="shared" si="463"/>
        <v>1</v>
      </c>
      <c r="B376" s="2">
        <f t="shared" si="464"/>
        <v>1900</v>
      </c>
    </row>
    <row r="377" spans="1:2" x14ac:dyDescent="0.25">
      <c r="A377" s="2">
        <f t="shared" si="463"/>
        <v>1</v>
      </c>
      <c r="B377" s="2">
        <f t="shared" si="464"/>
        <v>1900</v>
      </c>
    </row>
    <row r="378" spans="1:2" x14ac:dyDescent="0.25">
      <c r="A378" s="2">
        <f t="shared" si="463"/>
        <v>1</v>
      </c>
      <c r="B378" s="2">
        <f t="shared" si="464"/>
        <v>1900</v>
      </c>
    </row>
    <row r="379" spans="1:2" x14ac:dyDescent="0.25">
      <c r="A379" s="2">
        <f t="shared" si="463"/>
        <v>1</v>
      </c>
      <c r="B379" s="2">
        <f t="shared" si="464"/>
        <v>1900</v>
      </c>
    </row>
    <row r="380" spans="1:2" x14ac:dyDescent="0.25">
      <c r="A380" s="2">
        <f t="shared" si="463"/>
        <v>1</v>
      </c>
      <c r="B380" s="2">
        <f t="shared" si="464"/>
        <v>1900</v>
      </c>
    </row>
    <row r="381" spans="1:2" x14ac:dyDescent="0.25">
      <c r="A381" s="2">
        <f t="shared" si="463"/>
        <v>1</v>
      </c>
      <c r="B381" s="2">
        <f t="shared" si="464"/>
        <v>1900</v>
      </c>
    </row>
    <row r="382" spans="1:2" x14ac:dyDescent="0.25">
      <c r="A382" s="2">
        <f t="shared" si="463"/>
        <v>1</v>
      </c>
      <c r="B382" s="2">
        <f t="shared" si="464"/>
        <v>1900</v>
      </c>
    </row>
    <row r="383" spans="1:2" x14ac:dyDescent="0.25">
      <c r="A383" s="2">
        <f t="shared" si="463"/>
        <v>1</v>
      </c>
      <c r="B383" s="2">
        <f t="shared" si="464"/>
        <v>1900</v>
      </c>
    </row>
    <row r="384" spans="1:2" x14ac:dyDescent="0.25">
      <c r="A384" s="2">
        <f t="shared" si="463"/>
        <v>1</v>
      </c>
      <c r="B384" s="2">
        <f t="shared" si="464"/>
        <v>1900</v>
      </c>
    </row>
    <row r="385" spans="1:2" x14ac:dyDescent="0.25">
      <c r="A385" s="2">
        <f t="shared" si="463"/>
        <v>1</v>
      </c>
      <c r="B385" s="2">
        <f t="shared" si="464"/>
        <v>1900</v>
      </c>
    </row>
    <row r="386" spans="1:2" x14ac:dyDescent="0.25">
      <c r="A386" s="2">
        <f t="shared" si="463"/>
        <v>1</v>
      </c>
      <c r="B386" s="2">
        <f t="shared" si="464"/>
        <v>1900</v>
      </c>
    </row>
    <row r="387" spans="1:2" x14ac:dyDescent="0.25">
      <c r="A387" s="2">
        <f t="shared" si="463"/>
        <v>1</v>
      </c>
      <c r="B387" s="2">
        <f t="shared" si="464"/>
        <v>1900</v>
      </c>
    </row>
    <row r="388" spans="1:2" x14ac:dyDescent="0.25">
      <c r="A388" s="2">
        <f t="shared" si="463"/>
        <v>1</v>
      </c>
      <c r="B388" s="2">
        <f t="shared" si="464"/>
        <v>1900</v>
      </c>
    </row>
    <row r="389" spans="1:2" x14ac:dyDescent="0.25">
      <c r="A389" s="2">
        <f t="shared" si="463"/>
        <v>1</v>
      </c>
      <c r="B389" s="2">
        <f t="shared" si="464"/>
        <v>1900</v>
      </c>
    </row>
    <row r="390" spans="1:2" x14ac:dyDescent="0.25">
      <c r="A390" s="2">
        <f t="shared" si="463"/>
        <v>1</v>
      </c>
      <c r="B390" s="2">
        <f t="shared" si="464"/>
        <v>1900</v>
      </c>
    </row>
    <row r="391" spans="1:2" x14ac:dyDescent="0.25">
      <c r="A391" s="2">
        <f t="shared" si="463"/>
        <v>1</v>
      </c>
      <c r="B391" s="2">
        <f t="shared" si="464"/>
        <v>1900</v>
      </c>
    </row>
    <row r="392" spans="1:2" x14ac:dyDescent="0.25">
      <c r="A392" s="2">
        <f t="shared" si="463"/>
        <v>1</v>
      </c>
      <c r="B392" s="2">
        <f t="shared" si="464"/>
        <v>1900</v>
      </c>
    </row>
    <row r="393" spans="1:2" x14ac:dyDescent="0.25">
      <c r="A393" s="2">
        <f t="shared" si="463"/>
        <v>1</v>
      </c>
      <c r="B393" s="2">
        <f t="shared" si="464"/>
        <v>1900</v>
      </c>
    </row>
    <row r="394" spans="1:2" x14ac:dyDescent="0.25">
      <c r="A394" s="2">
        <f t="shared" si="463"/>
        <v>1</v>
      </c>
      <c r="B394" s="2">
        <f t="shared" si="464"/>
        <v>1900</v>
      </c>
    </row>
    <row r="395" spans="1:2" x14ac:dyDescent="0.25">
      <c r="A395" s="2">
        <f t="shared" si="463"/>
        <v>1</v>
      </c>
      <c r="B395" s="2">
        <f t="shared" si="464"/>
        <v>1900</v>
      </c>
    </row>
    <row r="396" spans="1:2" x14ac:dyDescent="0.25">
      <c r="A396" s="2">
        <f t="shared" si="463"/>
        <v>1</v>
      </c>
      <c r="B396" s="2">
        <f t="shared" si="464"/>
        <v>1900</v>
      </c>
    </row>
    <row r="397" spans="1:2" x14ac:dyDescent="0.25">
      <c r="A397" s="2">
        <f t="shared" si="463"/>
        <v>1</v>
      </c>
      <c r="B397" s="2">
        <f t="shared" si="464"/>
        <v>1900</v>
      </c>
    </row>
    <row r="398" spans="1:2" x14ac:dyDescent="0.25">
      <c r="A398" s="2">
        <f t="shared" si="463"/>
        <v>1</v>
      </c>
      <c r="B398" s="2">
        <f t="shared" si="464"/>
        <v>1900</v>
      </c>
    </row>
    <row r="399" spans="1:2" x14ac:dyDescent="0.25">
      <c r="A399" s="2">
        <f t="shared" si="463"/>
        <v>1</v>
      </c>
      <c r="B399" s="2">
        <f t="shared" si="464"/>
        <v>1900</v>
      </c>
    </row>
    <row r="400" spans="1:2" x14ac:dyDescent="0.25">
      <c r="A400" s="2">
        <f t="shared" si="463"/>
        <v>1</v>
      </c>
      <c r="B400" s="2">
        <f t="shared" si="464"/>
        <v>1900</v>
      </c>
    </row>
    <row r="401" spans="1:172" x14ac:dyDescent="0.25">
      <c r="A401" s="2">
        <f t="shared" si="463"/>
        <v>1</v>
      </c>
      <c r="B401" s="2">
        <f t="shared" si="464"/>
        <v>1900</v>
      </c>
    </row>
    <row r="402" spans="1:172" x14ac:dyDescent="0.25">
      <c r="A402" s="2">
        <f t="shared" si="463"/>
        <v>1</v>
      </c>
      <c r="B402" s="2">
        <f t="shared" si="464"/>
        <v>1900</v>
      </c>
    </row>
    <row r="403" spans="1:172" x14ac:dyDescent="0.25">
      <c r="A403" s="2">
        <f t="shared" si="463"/>
        <v>1</v>
      </c>
      <c r="B403" s="2">
        <f t="shared" si="464"/>
        <v>1900</v>
      </c>
    </row>
    <row r="404" spans="1:172" x14ac:dyDescent="0.25">
      <c r="A404" s="2">
        <f t="shared" si="463"/>
        <v>1</v>
      </c>
      <c r="B404" s="2">
        <f t="shared" si="464"/>
        <v>1900</v>
      </c>
      <c r="FP404" s="47"/>
    </row>
    <row r="405" spans="1:172" x14ac:dyDescent="0.25">
      <c r="A405" s="2">
        <f t="shared" si="463"/>
        <v>1</v>
      </c>
      <c r="B405" s="2">
        <f t="shared" si="464"/>
        <v>1900</v>
      </c>
      <c r="FP405" s="47"/>
    </row>
    <row r="406" spans="1:172" x14ac:dyDescent="0.25">
      <c r="A406" s="2">
        <f t="shared" si="463"/>
        <v>1</v>
      </c>
      <c r="B406" s="2">
        <f t="shared" si="464"/>
        <v>1900</v>
      </c>
      <c r="FP406" s="47"/>
    </row>
    <row r="407" spans="1:172" x14ac:dyDescent="0.25">
      <c r="A407" s="2">
        <f t="shared" si="463"/>
        <v>1</v>
      </c>
      <c r="B407" s="2">
        <f t="shared" si="464"/>
        <v>1900</v>
      </c>
      <c r="FP407" s="47"/>
    </row>
    <row r="408" spans="1:172" x14ac:dyDescent="0.25">
      <c r="A408" s="2">
        <f t="shared" si="463"/>
        <v>1</v>
      </c>
      <c r="B408" s="2">
        <f t="shared" si="464"/>
        <v>1900</v>
      </c>
      <c r="FP408" s="47"/>
    </row>
    <row r="409" spans="1:172" x14ac:dyDescent="0.25">
      <c r="A409" s="2">
        <f t="shared" si="463"/>
        <v>1</v>
      </c>
      <c r="B409" s="2">
        <f t="shared" si="464"/>
        <v>1900</v>
      </c>
      <c r="FP409" s="47"/>
    </row>
    <row r="410" spans="1:172" x14ac:dyDescent="0.25">
      <c r="A410" s="2">
        <f t="shared" si="463"/>
        <v>1</v>
      </c>
      <c r="B410" s="2">
        <f t="shared" si="464"/>
        <v>1900</v>
      </c>
      <c r="AZ410" s="159"/>
      <c r="FP410" s="47"/>
    </row>
    <row r="411" spans="1:172" x14ac:dyDescent="0.25">
      <c r="A411" s="2">
        <f t="shared" si="463"/>
        <v>1</v>
      </c>
      <c r="B411" s="2">
        <f t="shared" si="464"/>
        <v>1900</v>
      </c>
      <c r="AZ411" s="159"/>
      <c r="FP411" s="47"/>
    </row>
    <row r="412" spans="1:172" x14ac:dyDescent="0.25">
      <c r="A412" s="2">
        <f t="shared" si="463"/>
        <v>1</v>
      </c>
      <c r="B412" s="2">
        <f t="shared" si="464"/>
        <v>1900</v>
      </c>
      <c r="AZ412" s="159"/>
      <c r="FP412" s="47"/>
    </row>
    <row r="413" spans="1:172" x14ac:dyDescent="0.25">
      <c r="A413" s="2">
        <f t="shared" si="463"/>
        <v>1</v>
      </c>
      <c r="B413" s="2">
        <f t="shared" si="464"/>
        <v>1900</v>
      </c>
      <c r="AZ413" s="159"/>
      <c r="FP413" s="47"/>
    </row>
    <row r="414" spans="1:172" x14ac:dyDescent="0.25">
      <c r="A414" s="2">
        <f t="shared" si="463"/>
        <v>1</v>
      </c>
      <c r="B414" s="2">
        <f t="shared" si="464"/>
        <v>1900</v>
      </c>
      <c r="AZ414" s="159"/>
      <c r="FP414" s="47"/>
    </row>
    <row r="415" spans="1:172" x14ac:dyDescent="0.25">
      <c r="A415" s="2">
        <f t="shared" si="463"/>
        <v>1</v>
      </c>
      <c r="B415" s="2">
        <f t="shared" si="464"/>
        <v>1900</v>
      </c>
      <c r="AZ415" s="159"/>
      <c r="FP415" s="47"/>
    </row>
    <row r="416" spans="1:172" x14ac:dyDescent="0.25">
      <c r="A416" s="2">
        <f t="shared" si="463"/>
        <v>1</v>
      </c>
      <c r="B416" s="2">
        <f t="shared" si="464"/>
        <v>1900</v>
      </c>
      <c r="AZ416" s="159"/>
      <c r="FP416" s="47"/>
    </row>
    <row r="417" spans="1:172" x14ac:dyDescent="0.25">
      <c r="A417" s="2">
        <f t="shared" si="463"/>
        <v>1</v>
      </c>
      <c r="B417" s="2">
        <f t="shared" si="464"/>
        <v>1900</v>
      </c>
      <c r="AZ417" s="159"/>
      <c r="FP417" s="47"/>
    </row>
    <row r="418" spans="1:172" x14ac:dyDescent="0.25">
      <c r="A418" s="2">
        <f t="shared" si="463"/>
        <v>1</v>
      </c>
      <c r="B418" s="2">
        <f t="shared" si="464"/>
        <v>1900</v>
      </c>
      <c r="AZ418" s="159"/>
      <c r="FP418" s="47"/>
    </row>
    <row r="419" spans="1:172" x14ac:dyDescent="0.25">
      <c r="A419" s="2">
        <f t="shared" si="463"/>
        <v>1</v>
      </c>
      <c r="B419" s="2">
        <f t="shared" si="464"/>
        <v>1900</v>
      </c>
      <c r="AZ419" s="159"/>
      <c r="FP419" s="47"/>
    </row>
    <row r="420" spans="1:172" x14ac:dyDescent="0.25">
      <c r="A420" s="2">
        <f t="shared" si="463"/>
        <v>1</v>
      </c>
      <c r="B420" s="2">
        <f t="shared" si="464"/>
        <v>1900</v>
      </c>
      <c r="AZ420" s="159"/>
      <c r="FP420" s="47"/>
    </row>
    <row r="421" spans="1:172" x14ac:dyDescent="0.25">
      <c r="A421" s="2">
        <f t="shared" si="463"/>
        <v>1</v>
      </c>
      <c r="B421" s="2">
        <f t="shared" si="464"/>
        <v>1900</v>
      </c>
      <c r="AZ421" s="159"/>
      <c r="FP421" s="47"/>
    </row>
    <row r="422" spans="1:172" x14ac:dyDescent="0.25">
      <c r="A422" s="2">
        <f t="shared" si="463"/>
        <v>1</v>
      </c>
      <c r="B422" s="2">
        <f t="shared" si="464"/>
        <v>1900</v>
      </c>
      <c r="AZ422" s="159"/>
      <c r="FP422" s="47"/>
    </row>
    <row r="423" spans="1:172" x14ac:dyDescent="0.25">
      <c r="A423" s="2">
        <f t="shared" si="463"/>
        <v>1</v>
      </c>
      <c r="B423" s="2">
        <f t="shared" si="464"/>
        <v>1900</v>
      </c>
      <c r="AZ423" s="159"/>
      <c r="FP423" s="47"/>
    </row>
    <row r="424" spans="1:172" x14ac:dyDescent="0.25">
      <c r="A424" s="2">
        <f t="shared" si="463"/>
        <v>1</v>
      </c>
      <c r="B424" s="2">
        <f t="shared" si="464"/>
        <v>1900</v>
      </c>
      <c r="X424" s="47"/>
      <c r="AZ424" s="159"/>
      <c r="DH424" s="47"/>
      <c r="EB424" s="47"/>
      <c r="FP424" s="47"/>
    </row>
    <row r="425" spans="1:172" x14ac:dyDescent="0.25">
      <c r="A425" s="2">
        <f t="shared" si="463"/>
        <v>1</v>
      </c>
      <c r="B425" s="2">
        <f t="shared" si="464"/>
        <v>1900</v>
      </c>
      <c r="X425" s="47"/>
      <c r="AZ425" s="159"/>
      <c r="DH425" s="47"/>
      <c r="EB425" s="47"/>
      <c r="FP425" s="47"/>
    </row>
    <row r="426" spans="1:172" x14ac:dyDescent="0.25">
      <c r="A426" s="2">
        <f t="shared" si="463"/>
        <v>1</v>
      </c>
      <c r="B426" s="2">
        <f t="shared" si="464"/>
        <v>1900</v>
      </c>
      <c r="X426" s="47"/>
      <c r="AZ426" s="159"/>
      <c r="DH426" s="47"/>
      <c r="EB426" s="47"/>
      <c r="FP426" s="47"/>
    </row>
    <row r="427" spans="1:172" x14ac:dyDescent="0.25">
      <c r="A427" s="2">
        <f t="shared" si="463"/>
        <v>1</v>
      </c>
      <c r="B427" s="2">
        <f t="shared" si="464"/>
        <v>1900</v>
      </c>
      <c r="X427" s="47"/>
      <c r="AZ427" s="159"/>
      <c r="DH427" s="47"/>
      <c r="EB427" s="47"/>
      <c r="FP427" s="47"/>
    </row>
    <row r="428" spans="1:172" x14ac:dyDescent="0.25">
      <c r="A428" s="2">
        <f t="shared" ref="A428:A491" si="465">MONTH(C428)</f>
        <v>1</v>
      </c>
      <c r="B428" s="2">
        <f t="shared" ref="B428:B491" si="466">YEAR(C428)</f>
        <v>1900</v>
      </c>
      <c r="X428" s="47"/>
      <c r="AZ428" s="159"/>
      <c r="DH428" s="47"/>
      <c r="EB428" s="47"/>
      <c r="FP428" s="47"/>
    </row>
    <row r="429" spans="1:172" x14ac:dyDescent="0.25">
      <c r="A429" s="2">
        <f t="shared" si="465"/>
        <v>1</v>
      </c>
      <c r="B429" s="2">
        <f t="shared" si="466"/>
        <v>1900</v>
      </c>
      <c r="X429" s="47"/>
      <c r="AZ429" s="159"/>
      <c r="DH429" s="47"/>
      <c r="EB429" s="47"/>
      <c r="FP429" s="47"/>
    </row>
    <row r="430" spans="1:172" x14ac:dyDescent="0.25">
      <c r="A430" s="2">
        <f t="shared" si="465"/>
        <v>1</v>
      </c>
      <c r="B430" s="2">
        <f t="shared" si="466"/>
        <v>1900</v>
      </c>
      <c r="X430" s="47"/>
      <c r="AZ430" s="159"/>
      <c r="DH430" s="47"/>
      <c r="DT430" s="47"/>
      <c r="EB430" s="47"/>
      <c r="EZ430" s="47"/>
      <c r="FP430" s="47"/>
    </row>
    <row r="431" spans="1:172" x14ac:dyDescent="0.25">
      <c r="A431" s="2">
        <f t="shared" si="465"/>
        <v>1</v>
      </c>
      <c r="B431" s="2">
        <f t="shared" si="466"/>
        <v>1900</v>
      </c>
      <c r="X431" s="47"/>
      <c r="AZ431" s="159"/>
      <c r="DH431" s="47"/>
      <c r="DT431" s="47"/>
      <c r="EB431" s="47"/>
      <c r="EZ431" s="47"/>
      <c r="FP431" s="47"/>
    </row>
    <row r="432" spans="1:172" x14ac:dyDescent="0.25">
      <c r="A432" s="2">
        <f t="shared" si="465"/>
        <v>1</v>
      </c>
      <c r="B432" s="2">
        <f t="shared" si="466"/>
        <v>1900</v>
      </c>
      <c r="X432" s="47"/>
      <c r="AZ432" s="159"/>
      <c r="DH432" s="47"/>
      <c r="DT432" s="47"/>
      <c r="EB432" s="47"/>
      <c r="EZ432" s="47"/>
      <c r="FP432" s="47"/>
    </row>
    <row r="433" spans="1:172" x14ac:dyDescent="0.25">
      <c r="A433" s="2">
        <f t="shared" si="465"/>
        <v>1</v>
      </c>
      <c r="B433" s="2">
        <f t="shared" si="466"/>
        <v>1900</v>
      </c>
      <c r="X433" s="47"/>
      <c r="AZ433" s="159"/>
      <c r="DH433" s="47"/>
      <c r="DT433" s="47"/>
      <c r="EB433" s="47"/>
      <c r="EZ433" s="47"/>
      <c r="FP433" s="47"/>
    </row>
    <row r="434" spans="1:172" x14ac:dyDescent="0.25">
      <c r="A434" s="2">
        <f t="shared" si="465"/>
        <v>1</v>
      </c>
      <c r="B434" s="2">
        <f t="shared" si="466"/>
        <v>1900</v>
      </c>
      <c r="X434" s="47"/>
      <c r="AZ434" s="159"/>
      <c r="DH434" s="47"/>
      <c r="DT434" s="47"/>
      <c r="EB434" s="47"/>
      <c r="EZ434" s="47"/>
      <c r="FP434" s="47"/>
    </row>
    <row r="435" spans="1:172" x14ac:dyDescent="0.25">
      <c r="A435" s="2">
        <f t="shared" si="465"/>
        <v>1</v>
      </c>
      <c r="B435" s="2">
        <f t="shared" si="466"/>
        <v>1900</v>
      </c>
      <c r="X435" s="47"/>
      <c r="AZ435" s="159"/>
      <c r="DH435" s="47"/>
      <c r="DT435" s="47"/>
      <c r="EB435" s="47"/>
      <c r="EZ435" s="47"/>
      <c r="FP435" s="47"/>
    </row>
    <row r="436" spans="1:172" x14ac:dyDescent="0.25">
      <c r="A436" s="2">
        <f t="shared" si="465"/>
        <v>1</v>
      </c>
      <c r="B436" s="2">
        <f t="shared" si="466"/>
        <v>1900</v>
      </c>
      <c r="X436" s="47"/>
      <c r="AZ436" s="159"/>
      <c r="DH436" s="47"/>
      <c r="DT436" s="47"/>
      <c r="EB436" s="47"/>
      <c r="EZ436" s="47"/>
      <c r="FP436" s="47"/>
    </row>
    <row r="437" spans="1:172" x14ac:dyDescent="0.25">
      <c r="A437" s="2">
        <f t="shared" si="465"/>
        <v>1</v>
      </c>
      <c r="B437" s="2">
        <f t="shared" si="466"/>
        <v>1900</v>
      </c>
      <c r="P437" s="47"/>
      <c r="X437" s="47"/>
      <c r="AN437" s="159"/>
      <c r="AZ437" s="159"/>
      <c r="BH437" s="47"/>
      <c r="BT437" s="47"/>
      <c r="CB437" s="47"/>
      <c r="CR437" s="47"/>
      <c r="DD437" s="47"/>
      <c r="DT437" s="47"/>
      <c r="EB437" s="47"/>
      <c r="FL437" s="47"/>
    </row>
    <row r="438" spans="1:172" x14ac:dyDescent="0.25">
      <c r="A438" s="2">
        <f t="shared" si="465"/>
        <v>1</v>
      </c>
      <c r="B438" s="2">
        <f t="shared" si="466"/>
        <v>1900</v>
      </c>
      <c r="P438" s="47"/>
      <c r="X438" s="47"/>
      <c r="AN438" s="159"/>
      <c r="AZ438" s="159"/>
      <c r="BH438" s="47"/>
      <c r="BT438" s="47"/>
      <c r="CB438" s="47"/>
      <c r="CR438" s="47"/>
      <c r="DD438" s="47"/>
      <c r="DT438" s="47"/>
      <c r="EB438" s="47"/>
      <c r="FL438" s="47"/>
    </row>
    <row r="439" spans="1:172" x14ac:dyDescent="0.25">
      <c r="A439" s="2">
        <f t="shared" si="465"/>
        <v>1</v>
      </c>
      <c r="B439" s="2">
        <f t="shared" si="466"/>
        <v>1900</v>
      </c>
      <c r="P439" s="47"/>
      <c r="X439" s="47"/>
      <c r="AN439" s="159"/>
      <c r="AZ439" s="159"/>
      <c r="BH439" s="47"/>
      <c r="BT439" s="47"/>
      <c r="CB439" s="47"/>
      <c r="CR439" s="47"/>
      <c r="DD439" s="47"/>
      <c r="DT439" s="47"/>
      <c r="EB439" s="47"/>
      <c r="FL439" s="47"/>
    </row>
    <row r="440" spans="1:172" x14ac:dyDescent="0.25">
      <c r="A440" s="2">
        <f t="shared" si="465"/>
        <v>1</v>
      </c>
      <c r="B440" s="2">
        <f t="shared" si="466"/>
        <v>1900</v>
      </c>
      <c r="P440" s="47"/>
      <c r="X440" s="47"/>
      <c r="AN440" s="159"/>
      <c r="AZ440" s="159"/>
      <c r="BH440" s="47"/>
      <c r="BT440" s="47"/>
      <c r="CB440" s="47"/>
      <c r="CR440" s="47"/>
      <c r="DD440" s="47"/>
      <c r="DT440" s="47"/>
      <c r="EB440" s="47"/>
      <c r="FL440" s="47"/>
    </row>
    <row r="441" spans="1:172" x14ac:dyDescent="0.25">
      <c r="A441" s="2">
        <f t="shared" si="465"/>
        <v>1</v>
      </c>
      <c r="B441" s="2">
        <f t="shared" si="466"/>
        <v>1900</v>
      </c>
      <c r="P441" s="47"/>
      <c r="X441" s="47"/>
      <c r="AN441" s="159"/>
      <c r="AZ441" s="159"/>
      <c r="BH441" s="47"/>
      <c r="BT441" s="47"/>
      <c r="CB441" s="47"/>
      <c r="CR441" s="47"/>
      <c r="DD441" s="47"/>
      <c r="DT441" s="47"/>
      <c r="EB441" s="47"/>
      <c r="FL441" s="47"/>
    </row>
    <row r="442" spans="1:172" x14ac:dyDescent="0.25">
      <c r="A442" s="2">
        <f t="shared" si="465"/>
        <v>1</v>
      </c>
      <c r="B442" s="2">
        <f t="shared" si="466"/>
        <v>1900</v>
      </c>
      <c r="P442" s="47"/>
      <c r="X442" s="47"/>
      <c r="AJ442" s="47"/>
      <c r="AZ442" s="159"/>
      <c r="BH442" s="47"/>
      <c r="BT442" s="47"/>
      <c r="CR442" s="47"/>
      <c r="DD442" s="47"/>
      <c r="DT442" s="47"/>
      <c r="EB442" s="47"/>
      <c r="FL442" s="47"/>
    </row>
    <row r="443" spans="1:172" x14ac:dyDescent="0.25">
      <c r="A443" s="2">
        <f t="shared" si="465"/>
        <v>1</v>
      </c>
      <c r="B443" s="2">
        <f t="shared" si="466"/>
        <v>1900</v>
      </c>
      <c r="P443" s="47"/>
      <c r="X443" s="47"/>
      <c r="AJ443" s="47"/>
      <c r="AZ443" s="159"/>
      <c r="BH443" s="47"/>
      <c r="BT443" s="47"/>
      <c r="CR443" s="47"/>
      <c r="DD443" s="47"/>
      <c r="DT443" s="47"/>
      <c r="EB443" s="47"/>
      <c r="FL443" s="47"/>
    </row>
    <row r="444" spans="1:172" x14ac:dyDescent="0.25">
      <c r="A444" s="2">
        <f t="shared" si="465"/>
        <v>1</v>
      </c>
      <c r="B444" s="2">
        <f t="shared" si="466"/>
        <v>1900</v>
      </c>
      <c r="P444" s="47"/>
      <c r="X444" s="47"/>
      <c r="AJ444" s="47"/>
      <c r="AZ444" s="159"/>
      <c r="BH444" s="47"/>
      <c r="BT444" s="47"/>
      <c r="CR444" s="47"/>
      <c r="DD444" s="47"/>
      <c r="DT444" s="47"/>
      <c r="EB444" s="47"/>
      <c r="FL444" s="47"/>
    </row>
    <row r="445" spans="1:172" x14ac:dyDescent="0.25">
      <c r="A445" s="2">
        <f t="shared" si="465"/>
        <v>1</v>
      </c>
      <c r="B445" s="2">
        <f t="shared" si="466"/>
        <v>1900</v>
      </c>
      <c r="P445" s="47"/>
      <c r="X445" s="47"/>
      <c r="AJ445" s="47"/>
      <c r="AZ445" s="159"/>
      <c r="BH445" s="47"/>
      <c r="BT445" s="47"/>
      <c r="CR445" s="47"/>
      <c r="DD445" s="47"/>
      <c r="DT445" s="47"/>
      <c r="EB445" s="47"/>
      <c r="FL445" s="47"/>
    </row>
    <row r="446" spans="1:172" x14ac:dyDescent="0.25">
      <c r="A446" s="2">
        <f t="shared" si="465"/>
        <v>1</v>
      </c>
      <c r="B446" s="2">
        <f t="shared" si="466"/>
        <v>1900</v>
      </c>
      <c r="P446" s="47"/>
      <c r="X446" s="47"/>
      <c r="AJ446" s="47"/>
      <c r="AZ446" s="159"/>
      <c r="BH446" s="47"/>
      <c r="BT446" s="47"/>
      <c r="CR446" s="47"/>
      <c r="DD446" s="47"/>
      <c r="DT446" s="47"/>
      <c r="EB446" s="47"/>
      <c r="FL446" s="47"/>
    </row>
    <row r="447" spans="1:172" x14ac:dyDescent="0.25">
      <c r="A447" s="2">
        <f t="shared" si="465"/>
        <v>1</v>
      </c>
      <c r="B447" s="2">
        <f t="shared" si="466"/>
        <v>1900</v>
      </c>
      <c r="P447" s="47"/>
      <c r="X447" s="47"/>
      <c r="AJ447" s="47"/>
      <c r="AZ447" s="159"/>
      <c r="BH447" s="47"/>
      <c r="BT447" s="47"/>
      <c r="CR447" s="47"/>
      <c r="DD447" s="47"/>
      <c r="DT447" s="47"/>
      <c r="EB447" s="47"/>
      <c r="FL447" s="47"/>
    </row>
    <row r="448" spans="1:172" x14ac:dyDescent="0.25">
      <c r="A448" s="2">
        <f t="shared" si="465"/>
        <v>1</v>
      </c>
      <c r="B448" s="2">
        <f t="shared" si="466"/>
        <v>1900</v>
      </c>
      <c r="P448" s="47"/>
      <c r="X448" s="47"/>
      <c r="AJ448" s="47"/>
      <c r="AZ448" s="159"/>
      <c r="BH448" s="47"/>
      <c r="BT448" s="47"/>
      <c r="CR448" s="47"/>
      <c r="DD448" s="47"/>
      <c r="DT448" s="47"/>
      <c r="EB448" s="47"/>
      <c r="FL448" s="47"/>
    </row>
    <row r="449" spans="1:168" x14ac:dyDescent="0.25">
      <c r="A449" s="2">
        <f t="shared" si="465"/>
        <v>1</v>
      </c>
      <c r="B449" s="2">
        <f t="shared" si="466"/>
        <v>1900</v>
      </c>
      <c r="P449" s="47"/>
      <c r="X449" s="47"/>
      <c r="AJ449" s="47"/>
      <c r="AZ449" s="159"/>
      <c r="BH449" s="47"/>
      <c r="BT449" s="47"/>
      <c r="CR449" s="47"/>
      <c r="DD449" s="47"/>
      <c r="DT449" s="47"/>
      <c r="EB449" s="47"/>
      <c r="FL449" s="47"/>
    </row>
    <row r="450" spans="1:168" x14ac:dyDescent="0.25">
      <c r="A450" s="2">
        <f t="shared" si="465"/>
        <v>1</v>
      </c>
      <c r="B450" s="2">
        <f t="shared" si="466"/>
        <v>1900</v>
      </c>
      <c r="P450" s="47"/>
      <c r="AF450" s="47"/>
      <c r="AZ450" s="159"/>
      <c r="BH450" s="47"/>
      <c r="BP450" s="47"/>
      <c r="CN450" s="47"/>
      <c r="DT450" s="47"/>
      <c r="FH450" s="47"/>
    </row>
    <row r="451" spans="1:168" x14ac:dyDescent="0.25">
      <c r="A451" s="2">
        <f t="shared" si="465"/>
        <v>1</v>
      </c>
      <c r="B451" s="2">
        <f t="shared" si="466"/>
        <v>1900</v>
      </c>
      <c r="P451" s="47"/>
      <c r="AF451" s="47"/>
      <c r="AZ451" s="159"/>
      <c r="BH451" s="47"/>
      <c r="BP451" s="47"/>
      <c r="CN451" s="47"/>
      <c r="DT451" s="47"/>
      <c r="FH451" s="47"/>
    </row>
    <row r="452" spans="1:168" x14ac:dyDescent="0.25">
      <c r="A452" s="2">
        <f t="shared" si="465"/>
        <v>1</v>
      </c>
      <c r="B452" s="2">
        <f t="shared" si="466"/>
        <v>1900</v>
      </c>
      <c r="P452" s="47"/>
      <c r="AF452" s="47"/>
      <c r="AZ452" s="159"/>
      <c r="BH452" s="47"/>
      <c r="BP452" s="47"/>
      <c r="CN452" s="47"/>
      <c r="DT452" s="47"/>
      <c r="FH452" s="47"/>
    </row>
    <row r="453" spans="1:168" x14ac:dyDescent="0.25">
      <c r="A453" s="2">
        <f t="shared" si="465"/>
        <v>1</v>
      </c>
      <c r="B453" s="2">
        <f t="shared" si="466"/>
        <v>1900</v>
      </c>
      <c r="P453" s="47"/>
      <c r="AF453" s="47"/>
      <c r="AZ453" s="159"/>
      <c r="BH453" s="47"/>
      <c r="BP453" s="47"/>
      <c r="CN453" s="47"/>
      <c r="DT453" s="47"/>
      <c r="FH453" s="47"/>
    </row>
    <row r="454" spans="1:168" x14ac:dyDescent="0.25">
      <c r="A454" s="2">
        <f t="shared" si="465"/>
        <v>1</v>
      </c>
      <c r="B454" s="2">
        <f t="shared" si="466"/>
        <v>1900</v>
      </c>
      <c r="P454" s="47"/>
      <c r="AF454" s="47"/>
      <c r="AZ454" s="159"/>
      <c r="BH454" s="47"/>
      <c r="BP454" s="47"/>
      <c r="CN454" s="47"/>
      <c r="DT454" s="47"/>
      <c r="FH454" s="47"/>
    </row>
    <row r="455" spans="1:168" x14ac:dyDescent="0.25">
      <c r="A455" s="2">
        <f t="shared" si="465"/>
        <v>1</v>
      </c>
      <c r="B455" s="2">
        <f t="shared" si="466"/>
        <v>1900</v>
      </c>
      <c r="P455" s="47"/>
      <c r="AF455" s="47"/>
      <c r="AZ455" s="159"/>
      <c r="BH455" s="47"/>
      <c r="BP455" s="47"/>
      <c r="CJ455" s="47"/>
      <c r="DT455" s="47"/>
      <c r="FH455" s="47"/>
    </row>
    <row r="456" spans="1:168" x14ac:dyDescent="0.25">
      <c r="A456" s="2">
        <f t="shared" si="465"/>
        <v>1</v>
      </c>
      <c r="B456" s="2">
        <f t="shared" si="466"/>
        <v>1900</v>
      </c>
      <c r="P456" s="47"/>
      <c r="AF456" s="47"/>
      <c r="AZ456" s="159"/>
      <c r="BH456" s="47"/>
      <c r="BP456" s="47"/>
      <c r="CJ456" s="47"/>
      <c r="DT456" s="47"/>
      <c r="FH456" s="47"/>
    </row>
    <row r="457" spans="1:168" x14ac:dyDescent="0.25">
      <c r="A457" s="2">
        <f t="shared" si="465"/>
        <v>1</v>
      </c>
      <c r="B457" s="2">
        <f t="shared" si="466"/>
        <v>1900</v>
      </c>
      <c r="P457" s="47"/>
      <c r="AF457" s="47"/>
      <c r="AZ457" s="159"/>
      <c r="BH457" s="47"/>
      <c r="BP457" s="47"/>
      <c r="CJ457" s="47"/>
      <c r="DT457" s="47"/>
      <c r="FH457" s="47"/>
    </row>
    <row r="458" spans="1:168" x14ac:dyDescent="0.25">
      <c r="A458" s="2">
        <f t="shared" si="465"/>
        <v>1</v>
      </c>
      <c r="B458" s="2">
        <f t="shared" si="466"/>
        <v>1900</v>
      </c>
      <c r="P458" s="47"/>
      <c r="AF458" s="47"/>
      <c r="AZ458" s="159"/>
      <c r="BH458" s="47"/>
      <c r="BP458" s="47"/>
      <c r="CJ458" s="47"/>
      <c r="DT458" s="47"/>
      <c r="FH458" s="47"/>
    </row>
    <row r="459" spans="1:168" x14ac:dyDescent="0.25">
      <c r="A459" s="2">
        <f t="shared" si="465"/>
        <v>1</v>
      </c>
      <c r="B459" s="2">
        <f t="shared" si="466"/>
        <v>1900</v>
      </c>
      <c r="P459" s="47"/>
      <c r="AF459" s="47"/>
      <c r="AZ459" s="159"/>
      <c r="BH459" s="47"/>
      <c r="BP459" s="47"/>
      <c r="CJ459" s="47"/>
      <c r="DT459" s="47"/>
      <c r="FH459" s="47"/>
    </row>
    <row r="460" spans="1:168" x14ac:dyDescent="0.25">
      <c r="A460" s="2">
        <f t="shared" si="465"/>
        <v>1</v>
      </c>
      <c r="B460" s="2">
        <f t="shared" si="466"/>
        <v>1900</v>
      </c>
      <c r="P460" s="47"/>
      <c r="AF460" s="47"/>
      <c r="AZ460" s="159"/>
      <c r="BH460" s="47"/>
      <c r="BP460" s="47"/>
      <c r="CJ460" s="47"/>
      <c r="DT460" s="47"/>
      <c r="FH460" s="47"/>
    </row>
    <row r="461" spans="1:168" x14ac:dyDescent="0.25">
      <c r="A461" s="2">
        <f t="shared" si="465"/>
        <v>1</v>
      </c>
      <c r="B461" s="2">
        <f t="shared" si="466"/>
        <v>1900</v>
      </c>
      <c r="P461" s="47"/>
      <c r="AF461" s="47"/>
      <c r="AZ461" s="159"/>
      <c r="BH461" s="47"/>
      <c r="BP461" s="47"/>
      <c r="CJ461" s="47"/>
      <c r="DT461" s="47"/>
      <c r="FH461" s="47"/>
    </row>
    <row r="462" spans="1:168" x14ac:dyDescent="0.25">
      <c r="A462" s="2">
        <f t="shared" si="465"/>
        <v>1</v>
      </c>
      <c r="B462" s="2">
        <f t="shared" si="466"/>
        <v>1900</v>
      </c>
      <c r="P462" s="47"/>
      <c r="AF462" s="47"/>
      <c r="AZ462" s="159"/>
      <c r="BH462" s="47"/>
      <c r="BP462" s="47"/>
      <c r="CJ462" s="47"/>
      <c r="DT462" s="47"/>
      <c r="FH462" s="47"/>
    </row>
    <row r="463" spans="1:168" x14ac:dyDescent="0.25">
      <c r="A463" s="2">
        <f t="shared" si="465"/>
        <v>1</v>
      </c>
      <c r="B463" s="2">
        <f t="shared" si="466"/>
        <v>1900</v>
      </c>
      <c r="L463" s="47"/>
      <c r="AF463" s="47"/>
      <c r="AZ463" s="159"/>
      <c r="BH463" s="47"/>
      <c r="DT463" s="47"/>
    </row>
    <row r="464" spans="1:168" x14ac:dyDescent="0.25">
      <c r="A464" s="2">
        <f t="shared" si="465"/>
        <v>1</v>
      </c>
      <c r="B464" s="2">
        <f t="shared" si="466"/>
        <v>1900</v>
      </c>
      <c r="L464" s="47"/>
      <c r="AF464" s="47"/>
      <c r="AZ464" s="159"/>
      <c r="BH464" s="47"/>
      <c r="DT464" s="47"/>
    </row>
    <row r="465" spans="1:124" x14ac:dyDescent="0.25">
      <c r="A465" s="2">
        <f t="shared" si="465"/>
        <v>1</v>
      </c>
      <c r="B465" s="2">
        <f t="shared" si="466"/>
        <v>1900</v>
      </c>
      <c r="L465" s="47"/>
      <c r="AF465" s="47"/>
      <c r="AZ465" s="159"/>
      <c r="BH465" s="47"/>
      <c r="DT465" s="47"/>
    </row>
    <row r="466" spans="1:124" x14ac:dyDescent="0.25">
      <c r="A466" s="2">
        <f t="shared" si="465"/>
        <v>1</v>
      </c>
      <c r="B466" s="2">
        <f t="shared" si="466"/>
        <v>1900</v>
      </c>
      <c r="L466" s="47"/>
      <c r="AF466" s="47"/>
      <c r="AZ466" s="159"/>
      <c r="BH466" s="47"/>
      <c r="DT466" s="47"/>
    </row>
    <row r="467" spans="1:124" x14ac:dyDescent="0.25">
      <c r="A467" s="2">
        <f t="shared" si="465"/>
        <v>1</v>
      </c>
      <c r="B467" s="2">
        <f t="shared" si="466"/>
        <v>1900</v>
      </c>
      <c r="L467" s="47"/>
      <c r="AF467" s="47"/>
      <c r="AZ467" s="159"/>
      <c r="BH467" s="47"/>
      <c r="DT467" s="47"/>
    </row>
    <row r="468" spans="1:124" x14ac:dyDescent="0.25">
      <c r="A468" s="2">
        <f t="shared" si="465"/>
        <v>1</v>
      </c>
      <c r="B468" s="2">
        <f t="shared" si="466"/>
        <v>1900</v>
      </c>
      <c r="L468" s="47"/>
      <c r="AF468" s="47"/>
      <c r="AZ468" s="159"/>
      <c r="BH468" s="47"/>
      <c r="DT468" s="47"/>
    </row>
    <row r="469" spans="1:124" x14ac:dyDescent="0.25">
      <c r="A469" s="2">
        <f t="shared" si="465"/>
        <v>1</v>
      </c>
      <c r="B469" s="2">
        <f t="shared" si="466"/>
        <v>1900</v>
      </c>
      <c r="L469" s="47"/>
      <c r="AF469" s="47"/>
      <c r="AZ469" s="159"/>
      <c r="BH469" s="47"/>
      <c r="DT469" s="47"/>
    </row>
    <row r="470" spans="1:124" x14ac:dyDescent="0.25">
      <c r="A470" s="2">
        <f t="shared" si="465"/>
        <v>1</v>
      </c>
      <c r="B470" s="2">
        <f t="shared" si="466"/>
        <v>1900</v>
      </c>
      <c r="L470" s="47"/>
      <c r="AF470" s="47"/>
      <c r="AZ470" s="159"/>
      <c r="BH470" s="47"/>
      <c r="DT470" s="47"/>
    </row>
    <row r="471" spans="1:124" x14ac:dyDescent="0.25">
      <c r="A471" s="2">
        <f t="shared" si="465"/>
        <v>1</v>
      </c>
      <c r="B471" s="2">
        <f t="shared" si="466"/>
        <v>1900</v>
      </c>
      <c r="L471" s="47"/>
      <c r="AF471" s="47"/>
      <c r="AZ471" s="159"/>
      <c r="BH471" s="47"/>
      <c r="DT471" s="47"/>
    </row>
    <row r="472" spans="1:124" x14ac:dyDescent="0.25">
      <c r="A472" s="2">
        <f t="shared" si="465"/>
        <v>1</v>
      </c>
      <c r="B472" s="2">
        <f t="shared" si="466"/>
        <v>1900</v>
      </c>
      <c r="L472" s="47"/>
      <c r="AF472" s="47"/>
      <c r="AZ472" s="159"/>
      <c r="BH472" s="47"/>
      <c r="DT472" s="47"/>
    </row>
    <row r="473" spans="1:124" x14ac:dyDescent="0.25">
      <c r="A473" s="2">
        <f t="shared" si="465"/>
        <v>1</v>
      </c>
      <c r="B473" s="2">
        <f t="shared" si="466"/>
        <v>1900</v>
      </c>
      <c r="L473" s="47"/>
      <c r="AF473" s="47"/>
      <c r="AZ473" s="159"/>
      <c r="BH473" s="47"/>
      <c r="DT473" s="47"/>
    </row>
    <row r="474" spans="1:124" x14ac:dyDescent="0.25">
      <c r="A474" s="2">
        <f t="shared" si="465"/>
        <v>1</v>
      </c>
      <c r="B474" s="2">
        <f t="shared" si="466"/>
        <v>1900</v>
      </c>
      <c r="L474" s="47"/>
      <c r="AF474" s="47"/>
      <c r="AZ474" s="159"/>
      <c r="BH474" s="47"/>
      <c r="DT474" s="47"/>
    </row>
    <row r="475" spans="1:124" x14ac:dyDescent="0.25">
      <c r="A475" s="2">
        <f t="shared" si="465"/>
        <v>1</v>
      </c>
      <c r="B475" s="2">
        <f t="shared" si="466"/>
        <v>1900</v>
      </c>
      <c r="L475" s="47"/>
      <c r="AF475" s="47"/>
      <c r="AZ475" s="159"/>
      <c r="BH475" s="47"/>
      <c r="DT475" s="47"/>
    </row>
    <row r="476" spans="1:124" x14ac:dyDescent="0.25">
      <c r="A476" s="2">
        <f t="shared" si="465"/>
        <v>1</v>
      </c>
      <c r="B476" s="2">
        <f t="shared" si="466"/>
        <v>1900</v>
      </c>
      <c r="AF476" s="47"/>
      <c r="AZ476" s="159"/>
      <c r="BH476" s="47"/>
    </row>
    <row r="477" spans="1:124" x14ac:dyDescent="0.25">
      <c r="A477" s="2">
        <f t="shared" si="465"/>
        <v>1</v>
      </c>
      <c r="B477" s="2">
        <f t="shared" si="466"/>
        <v>1900</v>
      </c>
      <c r="AF477" s="47"/>
      <c r="AZ477" s="159"/>
      <c r="BH477" s="47"/>
    </row>
    <row r="478" spans="1:124" x14ac:dyDescent="0.25">
      <c r="A478" s="2">
        <f t="shared" si="465"/>
        <v>1</v>
      </c>
      <c r="B478" s="2">
        <f t="shared" si="466"/>
        <v>1900</v>
      </c>
      <c r="AF478" s="47"/>
      <c r="AZ478" s="159"/>
      <c r="BH478" s="47"/>
    </row>
    <row r="479" spans="1:124" x14ac:dyDescent="0.25">
      <c r="A479" s="2">
        <f t="shared" si="465"/>
        <v>1</v>
      </c>
      <c r="B479" s="2">
        <f t="shared" si="466"/>
        <v>1900</v>
      </c>
      <c r="AF479" s="47"/>
      <c r="AZ479" s="159"/>
      <c r="BH479" s="47"/>
    </row>
    <row r="480" spans="1:124" x14ac:dyDescent="0.25">
      <c r="A480" s="2">
        <f t="shared" si="465"/>
        <v>1</v>
      </c>
      <c r="B480" s="2">
        <f t="shared" si="466"/>
        <v>1900</v>
      </c>
      <c r="AF480" s="47"/>
      <c r="AZ480" s="159"/>
      <c r="BH480" s="47"/>
    </row>
    <row r="481" spans="1:60" x14ac:dyDescent="0.25">
      <c r="A481" s="2">
        <f t="shared" si="465"/>
        <v>1</v>
      </c>
      <c r="B481" s="2">
        <f t="shared" si="466"/>
        <v>1900</v>
      </c>
      <c r="AF481" s="47"/>
      <c r="AZ481" s="159"/>
      <c r="BH481" s="47"/>
    </row>
    <row r="482" spans="1:60" x14ac:dyDescent="0.25">
      <c r="A482" s="2">
        <f t="shared" si="465"/>
        <v>1</v>
      </c>
      <c r="B482" s="2">
        <f t="shared" si="466"/>
        <v>1900</v>
      </c>
      <c r="AF482" s="47"/>
      <c r="AZ482" s="159"/>
      <c r="BH482" s="47"/>
    </row>
    <row r="483" spans="1:60" x14ac:dyDescent="0.25">
      <c r="A483" s="2">
        <f t="shared" si="465"/>
        <v>1</v>
      </c>
      <c r="B483" s="2">
        <f t="shared" si="466"/>
        <v>1900</v>
      </c>
      <c r="AF483" s="47"/>
      <c r="AZ483" s="159"/>
      <c r="BH483" s="47"/>
    </row>
    <row r="484" spans="1:60" x14ac:dyDescent="0.25">
      <c r="A484" s="2">
        <f t="shared" si="465"/>
        <v>1</v>
      </c>
      <c r="B484" s="2">
        <f t="shared" si="466"/>
        <v>1900</v>
      </c>
      <c r="AF484" s="47"/>
      <c r="AZ484" s="159"/>
      <c r="BH484" s="47"/>
    </row>
    <row r="485" spans="1:60" x14ac:dyDescent="0.25">
      <c r="A485" s="2">
        <f t="shared" si="465"/>
        <v>1</v>
      </c>
      <c r="B485" s="2">
        <f t="shared" si="466"/>
        <v>1900</v>
      </c>
      <c r="AF485" s="47"/>
      <c r="AZ485" s="159"/>
      <c r="BH485" s="47"/>
    </row>
    <row r="486" spans="1:60" x14ac:dyDescent="0.25">
      <c r="A486" s="2">
        <f t="shared" si="465"/>
        <v>1</v>
      </c>
      <c r="B486" s="2">
        <f t="shared" si="466"/>
        <v>1900</v>
      </c>
      <c r="AF486" s="47"/>
      <c r="AZ486" s="159"/>
      <c r="BH486" s="47"/>
    </row>
    <row r="487" spans="1:60" x14ac:dyDescent="0.25">
      <c r="A487" s="2">
        <f t="shared" si="465"/>
        <v>1</v>
      </c>
      <c r="B487" s="2">
        <f t="shared" si="466"/>
        <v>1900</v>
      </c>
      <c r="AF487" s="47"/>
      <c r="AZ487" s="159"/>
      <c r="BH487" s="47"/>
    </row>
    <row r="488" spans="1:60" x14ac:dyDescent="0.25">
      <c r="A488" s="2">
        <f t="shared" si="465"/>
        <v>1</v>
      </c>
      <c r="B488" s="2">
        <f t="shared" si="466"/>
        <v>1900</v>
      </c>
      <c r="AF488" s="47"/>
      <c r="AZ488" s="159"/>
      <c r="BH488" s="47"/>
    </row>
    <row r="489" spans="1:60" x14ac:dyDescent="0.25">
      <c r="A489" s="2">
        <f t="shared" si="465"/>
        <v>1</v>
      </c>
      <c r="B489" s="2">
        <f t="shared" si="466"/>
        <v>1900</v>
      </c>
      <c r="AF489" s="47"/>
    </row>
    <row r="490" spans="1:60" x14ac:dyDescent="0.25">
      <c r="A490" s="2">
        <f t="shared" si="465"/>
        <v>1</v>
      </c>
      <c r="B490" s="2">
        <f t="shared" si="466"/>
        <v>1900</v>
      </c>
      <c r="AF490" s="47"/>
    </row>
    <row r="491" spans="1:60" x14ac:dyDescent="0.25">
      <c r="A491" s="2">
        <f t="shared" si="465"/>
        <v>1</v>
      </c>
      <c r="B491" s="2">
        <f t="shared" si="466"/>
        <v>1900</v>
      </c>
      <c r="AF491" s="47"/>
    </row>
    <row r="492" spans="1:60" x14ac:dyDescent="0.25">
      <c r="A492" s="2">
        <f t="shared" ref="A492:A555" si="467">MONTH(C492)</f>
        <v>1</v>
      </c>
      <c r="B492" s="2">
        <f t="shared" ref="B492:B555" si="468">YEAR(C492)</f>
        <v>1900</v>
      </c>
      <c r="AF492" s="47"/>
    </row>
    <row r="493" spans="1:60" x14ac:dyDescent="0.25">
      <c r="A493" s="2">
        <f t="shared" si="467"/>
        <v>1</v>
      </c>
      <c r="B493" s="2">
        <f t="shared" si="468"/>
        <v>1900</v>
      </c>
      <c r="AF493" s="47"/>
    </row>
    <row r="494" spans="1:60" x14ac:dyDescent="0.25">
      <c r="A494" s="2">
        <f t="shared" si="467"/>
        <v>1</v>
      </c>
      <c r="B494" s="2">
        <f t="shared" si="468"/>
        <v>1900</v>
      </c>
      <c r="AF494" s="47"/>
    </row>
    <row r="495" spans="1:60" x14ac:dyDescent="0.25">
      <c r="A495" s="2">
        <f t="shared" si="467"/>
        <v>1</v>
      </c>
      <c r="B495" s="2">
        <f t="shared" si="468"/>
        <v>1900</v>
      </c>
      <c r="AF495" s="47"/>
    </row>
    <row r="496" spans="1:60" x14ac:dyDescent="0.25">
      <c r="A496" s="2">
        <f t="shared" si="467"/>
        <v>1</v>
      </c>
      <c r="B496" s="2">
        <f t="shared" si="468"/>
        <v>1900</v>
      </c>
      <c r="AF496" s="47"/>
    </row>
    <row r="497" spans="1:32" x14ac:dyDescent="0.25">
      <c r="A497" s="2">
        <f t="shared" si="467"/>
        <v>1</v>
      </c>
      <c r="B497" s="2">
        <f t="shared" si="468"/>
        <v>1900</v>
      </c>
      <c r="AF497" s="47"/>
    </row>
    <row r="498" spans="1:32" x14ac:dyDescent="0.25">
      <c r="A498" s="2">
        <f t="shared" si="467"/>
        <v>1</v>
      </c>
      <c r="B498" s="2">
        <f t="shared" si="468"/>
        <v>1900</v>
      </c>
      <c r="AF498" s="47"/>
    </row>
    <row r="499" spans="1:32" x14ac:dyDescent="0.25">
      <c r="A499" s="2">
        <f t="shared" si="467"/>
        <v>1</v>
      </c>
      <c r="B499" s="2">
        <f t="shared" si="468"/>
        <v>1900</v>
      </c>
      <c r="AF499" s="47"/>
    </row>
    <row r="500" spans="1:32" x14ac:dyDescent="0.25">
      <c r="A500" s="2">
        <f t="shared" si="467"/>
        <v>1</v>
      </c>
      <c r="B500" s="2">
        <f t="shared" si="468"/>
        <v>1900</v>
      </c>
      <c r="AF500" s="47"/>
    </row>
    <row r="501" spans="1:32" x14ac:dyDescent="0.25">
      <c r="A501" s="2">
        <f t="shared" si="467"/>
        <v>1</v>
      </c>
      <c r="B501" s="2">
        <f t="shared" si="468"/>
        <v>1900</v>
      </c>
      <c r="AF501" s="47"/>
    </row>
    <row r="502" spans="1:32" x14ac:dyDescent="0.25">
      <c r="A502" s="2">
        <f t="shared" si="467"/>
        <v>1</v>
      </c>
      <c r="B502" s="2">
        <f t="shared" si="468"/>
        <v>1900</v>
      </c>
      <c r="AF502" s="47"/>
    </row>
    <row r="503" spans="1:32" x14ac:dyDescent="0.25">
      <c r="A503" s="2">
        <f t="shared" si="467"/>
        <v>1</v>
      </c>
      <c r="B503" s="2">
        <f t="shared" si="468"/>
        <v>1900</v>
      </c>
      <c r="AF503" s="47"/>
    </row>
    <row r="504" spans="1:32" x14ac:dyDescent="0.25">
      <c r="A504" s="2">
        <f t="shared" si="467"/>
        <v>1</v>
      </c>
      <c r="B504" s="2">
        <f t="shared" si="468"/>
        <v>1900</v>
      </c>
      <c r="AF504" s="47"/>
    </row>
    <row r="505" spans="1:32" x14ac:dyDescent="0.25">
      <c r="A505" s="2">
        <f t="shared" si="467"/>
        <v>1</v>
      </c>
      <c r="B505" s="2">
        <f t="shared" si="468"/>
        <v>1900</v>
      </c>
      <c r="AF505" s="47"/>
    </row>
    <row r="506" spans="1:32" x14ac:dyDescent="0.25">
      <c r="A506" s="2">
        <f t="shared" si="467"/>
        <v>1</v>
      </c>
      <c r="B506" s="2">
        <f t="shared" si="468"/>
        <v>1900</v>
      </c>
      <c r="AF506" s="47"/>
    </row>
    <row r="507" spans="1:32" x14ac:dyDescent="0.25">
      <c r="A507" s="2">
        <f t="shared" si="467"/>
        <v>1</v>
      </c>
      <c r="B507" s="2">
        <f t="shared" si="468"/>
        <v>1900</v>
      </c>
      <c r="AF507" s="47"/>
    </row>
    <row r="508" spans="1:32" x14ac:dyDescent="0.25">
      <c r="A508" s="2">
        <f t="shared" si="467"/>
        <v>1</v>
      </c>
      <c r="B508" s="2">
        <f t="shared" si="468"/>
        <v>1900</v>
      </c>
      <c r="AF508" s="47"/>
    </row>
    <row r="509" spans="1:32" x14ac:dyDescent="0.25">
      <c r="A509" s="2">
        <f t="shared" si="467"/>
        <v>1</v>
      </c>
      <c r="B509" s="2">
        <f t="shared" si="468"/>
        <v>1900</v>
      </c>
      <c r="AF509" s="47"/>
    </row>
    <row r="510" spans="1:32" x14ac:dyDescent="0.25">
      <c r="A510" s="2">
        <f t="shared" si="467"/>
        <v>1</v>
      </c>
      <c r="B510" s="2">
        <f t="shared" si="468"/>
        <v>1900</v>
      </c>
      <c r="AF510" s="47"/>
    </row>
    <row r="511" spans="1:32" x14ac:dyDescent="0.25">
      <c r="A511" s="2">
        <f t="shared" si="467"/>
        <v>1</v>
      </c>
      <c r="B511" s="2">
        <f t="shared" si="468"/>
        <v>1900</v>
      </c>
      <c r="AF511" s="47"/>
    </row>
    <row r="512" spans="1:32" x14ac:dyDescent="0.25">
      <c r="A512" s="2">
        <f t="shared" si="467"/>
        <v>1</v>
      </c>
      <c r="B512" s="2">
        <f t="shared" si="468"/>
        <v>1900</v>
      </c>
      <c r="AF512" s="47"/>
    </row>
    <row r="513" spans="1:32" x14ac:dyDescent="0.25">
      <c r="A513" s="2">
        <f t="shared" si="467"/>
        <v>1</v>
      </c>
      <c r="B513" s="2">
        <f t="shared" si="468"/>
        <v>1900</v>
      </c>
      <c r="AF513" s="47"/>
    </row>
    <row r="514" spans="1:32" x14ac:dyDescent="0.25">
      <c r="A514" s="2">
        <f t="shared" si="467"/>
        <v>1</v>
      </c>
      <c r="B514" s="2">
        <f t="shared" si="468"/>
        <v>1900</v>
      </c>
      <c r="AF514" s="47"/>
    </row>
    <row r="515" spans="1:32" x14ac:dyDescent="0.25">
      <c r="A515" s="2">
        <f t="shared" si="467"/>
        <v>1</v>
      </c>
      <c r="B515" s="2">
        <f t="shared" si="468"/>
        <v>1900</v>
      </c>
      <c r="AF515" s="47"/>
    </row>
    <row r="516" spans="1:32" x14ac:dyDescent="0.25">
      <c r="A516" s="2">
        <f t="shared" si="467"/>
        <v>1</v>
      </c>
      <c r="B516" s="2">
        <f t="shared" si="468"/>
        <v>1900</v>
      </c>
      <c r="AF516" s="47"/>
    </row>
    <row r="517" spans="1:32" x14ac:dyDescent="0.25">
      <c r="A517" s="2">
        <f t="shared" si="467"/>
        <v>1</v>
      </c>
      <c r="B517" s="2">
        <f t="shared" si="468"/>
        <v>1900</v>
      </c>
      <c r="AF517" s="47"/>
    </row>
    <row r="518" spans="1:32" x14ac:dyDescent="0.25">
      <c r="A518" s="2">
        <f t="shared" si="467"/>
        <v>1</v>
      </c>
      <c r="B518" s="2">
        <f t="shared" si="468"/>
        <v>1900</v>
      </c>
      <c r="AF518" s="47"/>
    </row>
    <row r="519" spans="1:32" x14ac:dyDescent="0.25">
      <c r="A519" s="2">
        <f t="shared" si="467"/>
        <v>1</v>
      </c>
      <c r="B519" s="2">
        <f t="shared" si="468"/>
        <v>1900</v>
      </c>
      <c r="AF519" s="47"/>
    </row>
    <row r="520" spans="1:32" x14ac:dyDescent="0.25">
      <c r="A520" s="2">
        <f t="shared" si="467"/>
        <v>1</v>
      </c>
      <c r="B520" s="2">
        <f t="shared" si="468"/>
        <v>1900</v>
      </c>
      <c r="AF520" s="47"/>
    </row>
    <row r="521" spans="1:32" x14ac:dyDescent="0.25">
      <c r="A521" s="2">
        <f t="shared" si="467"/>
        <v>1</v>
      </c>
      <c r="B521" s="2">
        <f t="shared" si="468"/>
        <v>1900</v>
      </c>
      <c r="AF521" s="47"/>
    </row>
    <row r="522" spans="1:32" x14ac:dyDescent="0.25">
      <c r="A522" s="2">
        <f t="shared" si="467"/>
        <v>1</v>
      </c>
      <c r="B522" s="2">
        <f t="shared" si="468"/>
        <v>1900</v>
      </c>
      <c r="AF522" s="47"/>
    </row>
    <row r="523" spans="1:32" x14ac:dyDescent="0.25">
      <c r="A523" s="2">
        <f t="shared" si="467"/>
        <v>1</v>
      </c>
      <c r="B523" s="2">
        <f t="shared" si="468"/>
        <v>1900</v>
      </c>
      <c r="AF523" s="47"/>
    </row>
    <row r="524" spans="1:32" x14ac:dyDescent="0.25">
      <c r="A524" s="2">
        <f t="shared" si="467"/>
        <v>1</v>
      </c>
      <c r="B524" s="2">
        <f t="shared" si="468"/>
        <v>1900</v>
      </c>
      <c r="AF524" s="47"/>
    </row>
    <row r="525" spans="1:32" x14ac:dyDescent="0.25">
      <c r="A525" s="2">
        <f t="shared" si="467"/>
        <v>1</v>
      </c>
      <c r="B525" s="2">
        <f t="shared" si="468"/>
        <v>1900</v>
      </c>
      <c r="AF525" s="47"/>
    </row>
    <row r="526" spans="1:32" x14ac:dyDescent="0.25">
      <c r="A526" s="2">
        <f t="shared" si="467"/>
        <v>1</v>
      </c>
      <c r="B526" s="2">
        <f t="shared" si="468"/>
        <v>1900</v>
      </c>
      <c r="AF526" s="47"/>
    </row>
    <row r="527" spans="1:32" x14ac:dyDescent="0.25">
      <c r="A527" s="2">
        <f t="shared" si="467"/>
        <v>1</v>
      </c>
      <c r="B527" s="2">
        <f t="shared" si="468"/>
        <v>1900</v>
      </c>
      <c r="AF527" s="47"/>
    </row>
    <row r="528" spans="1:32" x14ac:dyDescent="0.25">
      <c r="A528" s="2">
        <f t="shared" si="467"/>
        <v>1</v>
      </c>
      <c r="B528" s="2">
        <f t="shared" si="468"/>
        <v>1900</v>
      </c>
      <c r="AF528" s="47"/>
    </row>
    <row r="529" spans="1:32" x14ac:dyDescent="0.25">
      <c r="A529" s="2">
        <f t="shared" si="467"/>
        <v>1</v>
      </c>
      <c r="B529" s="2">
        <f t="shared" si="468"/>
        <v>1900</v>
      </c>
      <c r="AF529" s="47"/>
    </row>
    <row r="530" spans="1:32" x14ac:dyDescent="0.25">
      <c r="A530" s="2">
        <f t="shared" si="467"/>
        <v>1</v>
      </c>
      <c r="B530" s="2">
        <f t="shared" si="468"/>
        <v>1900</v>
      </c>
      <c r="AF530" s="47"/>
    </row>
    <row r="531" spans="1:32" x14ac:dyDescent="0.25">
      <c r="A531" s="2">
        <f t="shared" si="467"/>
        <v>1</v>
      </c>
      <c r="B531" s="2">
        <f t="shared" si="468"/>
        <v>1900</v>
      </c>
      <c r="AF531" s="47"/>
    </row>
    <row r="532" spans="1:32" x14ac:dyDescent="0.25">
      <c r="A532" s="2">
        <f t="shared" si="467"/>
        <v>1</v>
      </c>
      <c r="B532" s="2">
        <f t="shared" si="468"/>
        <v>1900</v>
      </c>
      <c r="AF532" s="47"/>
    </row>
    <row r="533" spans="1:32" x14ac:dyDescent="0.25">
      <c r="A533" s="2">
        <f t="shared" si="467"/>
        <v>1</v>
      </c>
      <c r="B533" s="2">
        <f t="shared" si="468"/>
        <v>1900</v>
      </c>
      <c r="AF533" s="47"/>
    </row>
    <row r="534" spans="1:32" x14ac:dyDescent="0.25">
      <c r="A534" s="2">
        <f t="shared" si="467"/>
        <v>1</v>
      </c>
      <c r="B534" s="2">
        <f t="shared" si="468"/>
        <v>1900</v>
      </c>
      <c r="AF534" s="47"/>
    </row>
    <row r="535" spans="1:32" x14ac:dyDescent="0.25">
      <c r="A535" s="2">
        <f t="shared" si="467"/>
        <v>1</v>
      </c>
      <c r="B535" s="2">
        <f t="shared" si="468"/>
        <v>1900</v>
      </c>
      <c r="AF535" s="47"/>
    </row>
    <row r="536" spans="1:32" x14ac:dyDescent="0.25">
      <c r="A536" s="2">
        <f t="shared" si="467"/>
        <v>1</v>
      </c>
      <c r="B536" s="2">
        <f t="shared" si="468"/>
        <v>1900</v>
      </c>
      <c r="AF536" s="47"/>
    </row>
    <row r="537" spans="1:32" x14ac:dyDescent="0.25">
      <c r="A537" s="2">
        <f t="shared" si="467"/>
        <v>1</v>
      </c>
      <c r="B537" s="2">
        <f t="shared" si="468"/>
        <v>1900</v>
      </c>
      <c r="AF537" s="47"/>
    </row>
    <row r="538" spans="1:32" x14ac:dyDescent="0.25">
      <c r="A538" s="2">
        <f t="shared" si="467"/>
        <v>1</v>
      </c>
      <c r="B538" s="2">
        <f t="shared" si="468"/>
        <v>1900</v>
      </c>
      <c r="AF538" s="47"/>
    </row>
    <row r="539" spans="1:32" x14ac:dyDescent="0.25">
      <c r="A539" s="2">
        <f t="shared" si="467"/>
        <v>1</v>
      </c>
      <c r="B539" s="2">
        <f t="shared" si="468"/>
        <v>1900</v>
      </c>
      <c r="AF539" s="47"/>
    </row>
    <row r="540" spans="1:32" x14ac:dyDescent="0.25">
      <c r="A540" s="2">
        <f t="shared" si="467"/>
        <v>1</v>
      </c>
      <c r="B540" s="2">
        <f t="shared" si="468"/>
        <v>1900</v>
      </c>
      <c r="AF540" s="47"/>
    </row>
    <row r="541" spans="1:32" x14ac:dyDescent="0.25">
      <c r="A541" s="2">
        <f t="shared" si="467"/>
        <v>1</v>
      </c>
      <c r="B541" s="2">
        <f t="shared" si="468"/>
        <v>1900</v>
      </c>
    </row>
    <row r="542" spans="1:32" x14ac:dyDescent="0.25">
      <c r="A542" s="2">
        <f t="shared" si="467"/>
        <v>1</v>
      </c>
      <c r="B542" s="2">
        <f t="shared" si="468"/>
        <v>1900</v>
      </c>
    </row>
    <row r="543" spans="1:32" x14ac:dyDescent="0.25">
      <c r="A543" s="2">
        <f t="shared" si="467"/>
        <v>1</v>
      </c>
      <c r="B543" s="2">
        <f t="shared" si="468"/>
        <v>1900</v>
      </c>
    </row>
    <row r="544" spans="1:32" x14ac:dyDescent="0.25">
      <c r="A544" s="2">
        <f t="shared" si="467"/>
        <v>1</v>
      </c>
      <c r="B544" s="2">
        <f t="shared" si="468"/>
        <v>1900</v>
      </c>
    </row>
    <row r="545" spans="1:2" x14ac:dyDescent="0.25">
      <c r="A545" s="2">
        <f t="shared" si="467"/>
        <v>1</v>
      </c>
      <c r="B545" s="2">
        <f t="shared" si="468"/>
        <v>1900</v>
      </c>
    </row>
    <row r="546" spans="1:2" x14ac:dyDescent="0.25">
      <c r="A546" s="2">
        <f t="shared" si="467"/>
        <v>1</v>
      </c>
      <c r="B546" s="2">
        <f t="shared" si="468"/>
        <v>1900</v>
      </c>
    </row>
    <row r="547" spans="1:2" x14ac:dyDescent="0.25">
      <c r="A547" s="2">
        <f t="shared" si="467"/>
        <v>1</v>
      </c>
      <c r="B547" s="2">
        <f t="shared" si="468"/>
        <v>1900</v>
      </c>
    </row>
    <row r="548" spans="1:2" x14ac:dyDescent="0.25">
      <c r="A548" s="2">
        <f t="shared" si="467"/>
        <v>1</v>
      </c>
      <c r="B548" s="2">
        <f t="shared" si="468"/>
        <v>1900</v>
      </c>
    </row>
    <row r="549" spans="1:2" x14ac:dyDescent="0.25">
      <c r="A549" s="2">
        <f t="shared" si="467"/>
        <v>1</v>
      </c>
      <c r="B549" s="2">
        <f t="shared" si="468"/>
        <v>1900</v>
      </c>
    </row>
    <row r="550" spans="1:2" x14ac:dyDescent="0.25">
      <c r="A550" s="2">
        <f t="shared" si="467"/>
        <v>1</v>
      </c>
      <c r="B550" s="2">
        <f t="shared" si="468"/>
        <v>1900</v>
      </c>
    </row>
    <row r="551" spans="1:2" x14ac:dyDescent="0.25">
      <c r="A551" s="2">
        <f t="shared" si="467"/>
        <v>1</v>
      </c>
      <c r="B551" s="2">
        <f t="shared" si="468"/>
        <v>1900</v>
      </c>
    </row>
    <row r="552" spans="1:2" x14ac:dyDescent="0.25">
      <c r="A552" s="2">
        <f t="shared" si="467"/>
        <v>1</v>
      </c>
      <c r="B552" s="2">
        <f t="shared" si="468"/>
        <v>1900</v>
      </c>
    </row>
    <row r="553" spans="1:2" x14ac:dyDescent="0.25">
      <c r="A553" s="2">
        <f t="shared" si="467"/>
        <v>1</v>
      </c>
      <c r="B553" s="2">
        <f t="shared" si="468"/>
        <v>1900</v>
      </c>
    </row>
    <row r="554" spans="1:2" x14ac:dyDescent="0.25">
      <c r="A554" s="2">
        <f t="shared" si="467"/>
        <v>1</v>
      </c>
      <c r="B554" s="2">
        <f t="shared" si="468"/>
        <v>1900</v>
      </c>
    </row>
    <row r="555" spans="1:2" x14ac:dyDescent="0.25">
      <c r="A555" s="2">
        <f t="shared" si="467"/>
        <v>1</v>
      </c>
      <c r="B555" s="2">
        <f t="shared" si="468"/>
        <v>1900</v>
      </c>
    </row>
    <row r="556" spans="1:2" x14ac:dyDescent="0.25">
      <c r="A556" s="2">
        <f t="shared" ref="A556:A619" si="469">MONTH(C556)</f>
        <v>1</v>
      </c>
      <c r="B556" s="2">
        <f t="shared" ref="B556:B619" si="470">YEAR(C556)</f>
        <v>1900</v>
      </c>
    </row>
    <row r="557" spans="1:2" x14ac:dyDescent="0.25">
      <c r="A557" s="2">
        <f t="shared" si="469"/>
        <v>1</v>
      </c>
      <c r="B557" s="2">
        <f t="shared" si="470"/>
        <v>1900</v>
      </c>
    </row>
    <row r="558" spans="1:2" x14ac:dyDescent="0.25">
      <c r="A558" s="2">
        <f t="shared" si="469"/>
        <v>1</v>
      </c>
      <c r="B558" s="2">
        <f t="shared" si="470"/>
        <v>1900</v>
      </c>
    </row>
    <row r="559" spans="1:2" x14ac:dyDescent="0.25">
      <c r="A559" s="2">
        <f t="shared" si="469"/>
        <v>1</v>
      </c>
      <c r="B559" s="2">
        <f t="shared" si="470"/>
        <v>1900</v>
      </c>
    </row>
    <row r="560" spans="1:2" x14ac:dyDescent="0.25">
      <c r="A560" s="2">
        <f t="shared" si="469"/>
        <v>1</v>
      </c>
      <c r="B560" s="2">
        <f t="shared" si="470"/>
        <v>1900</v>
      </c>
    </row>
    <row r="561" spans="1:2" x14ac:dyDescent="0.25">
      <c r="A561" s="2">
        <f t="shared" si="469"/>
        <v>1</v>
      </c>
      <c r="B561" s="2">
        <f t="shared" si="470"/>
        <v>1900</v>
      </c>
    </row>
    <row r="562" spans="1:2" x14ac:dyDescent="0.25">
      <c r="A562" s="2">
        <f t="shared" si="469"/>
        <v>1</v>
      </c>
      <c r="B562" s="2">
        <f t="shared" si="470"/>
        <v>1900</v>
      </c>
    </row>
    <row r="563" spans="1:2" x14ac:dyDescent="0.25">
      <c r="A563" s="2">
        <f t="shared" si="469"/>
        <v>1</v>
      </c>
      <c r="B563" s="2">
        <f t="shared" si="470"/>
        <v>1900</v>
      </c>
    </row>
    <row r="564" spans="1:2" x14ac:dyDescent="0.25">
      <c r="A564" s="2">
        <f t="shared" si="469"/>
        <v>1</v>
      </c>
      <c r="B564" s="2">
        <f t="shared" si="470"/>
        <v>1900</v>
      </c>
    </row>
    <row r="565" spans="1:2" x14ac:dyDescent="0.25">
      <c r="A565" s="2">
        <f t="shared" si="469"/>
        <v>1</v>
      </c>
      <c r="B565" s="2">
        <f t="shared" si="470"/>
        <v>1900</v>
      </c>
    </row>
    <row r="566" spans="1:2" x14ac:dyDescent="0.25">
      <c r="A566" s="2">
        <f t="shared" si="469"/>
        <v>1</v>
      </c>
      <c r="B566" s="2">
        <f t="shared" si="470"/>
        <v>1900</v>
      </c>
    </row>
    <row r="567" spans="1:2" x14ac:dyDescent="0.25">
      <c r="A567" s="2">
        <f t="shared" si="469"/>
        <v>1</v>
      </c>
      <c r="B567" s="2">
        <f t="shared" si="470"/>
        <v>1900</v>
      </c>
    </row>
    <row r="568" spans="1:2" x14ac:dyDescent="0.25">
      <c r="A568" s="2">
        <f t="shared" si="469"/>
        <v>1</v>
      </c>
      <c r="B568" s="2">
        <f t="shared" si="470"/>
        <v>1900</v>
      </c>
    </row>
    <row r="569" spans="1:2" x14ac:dyDescent="0.25">
      <c r="A569" s="2">
        <f t="shared" si="469"/>
        <v>1</v>
      </c>
      <c r="B569" s="2">
        <f t="shared" si="470"/>
        <v>1900</v>
      </c>
    </row>
    <row r="570" spans="1:2" x14ac:dyDescent="0.25">
      <c r="A570" s="2">
        <f t="shared" si="469"/>
        <v>1</v>
      </c>
      <c r="B570" s="2">
        <f t="shared" si="470"/>
        <v>1900</v>
      </c>
    </row>
    <row r="571" spans="1:2" x14ac:dyDescent="0.25">
      <c r="A571" s="2">
        <f t="shared" si="469"/>
        <v>1</v>
      </c>
      <c r="B571" s="2">
        <f t="shared" si="470"/>
        <v>1900</v>
      </c>
    </row>
    <row r="572" spans="1:2" x14ac:dyDescent="0.25">
      <c r="A572" s="2">
        <f t="shared" si="469"/>
        <v>1</v>
      </c>
      <c r="B572" s="2">
        <f t="shared" si="470"/>
        <v>1900</v>
      </c>
    </row>
    <row r="573" spans="1:2" x14ac:dyDescent="0.25">
      <c r="A573" s="2">
        <f t="shared" si="469"/>
        <v>1</v>
      </c>
      <c r="B573" s="2">
        <f t="shared" si="470"/>
        <v>1900</v>
      </c>
    </row>
    <row r="574" spans="1:2" x14ac:dyDescent="0.25">
      <c r="A574" s="2">
        <f t="shared" si="469"/>
        <v>1</v>
      </c>
      <c r="B574" s="2">
        <f t="shared" si="470"/>
        <v>1900</v>
      </c>
    </row>
    <row r="575" spans="1:2" x14ac:dyDescent="0.25">
      <c r="A575" s="2">
        <f t="shared" si="469"/>
        <v>1</v>
      </c>
      <c r="B575" s="2">
        <f t="shared" si="470"/>
        <v>1900</v>
      </c>
    </row>
    <row r="576" spans="1:2" x14ac:dyDescent="0.25">
      <c r="A576" s="2">
        <f t="shared" si="469"/>
        <v>1</v>
      </c>
      <c r="B576" s="2">
        <f t="shared" si="470"/>
        <v>1900</v>
      </c>
    </row>
    <row r="577" spans="1:2" x14ac:dyDescent="0.25">
      <c r="A577" s="2">
        <f t="shared" si="469"/>
        <v>1</v>
      </c>
      <c r="B577" s="2">
        <f t="shared" si="470"/>
        <v>1900</v>
      </c>
    </row>
    <row r="578" spans="1:2" x14ac:dyDescent="0.25">
      <c r="A578" s="2">
        <f t="shared" si="469"/>
        <v>1</v>
      </c>
      <c r="B578" s="2">
        <f t="shared" si="470"/>
        <v>1900</v>
      </c>
    </row>
    <row r="579" spans="1:2" x14ac:dyDescent="0.25">
      <c r="A579" s="2">
        <f t="shared" si="469"/>
        <v>1</v>
      </c>
      <c r="B579" s="2">
        <f t="shared" si="470"/>
        <v>1900</v>
      </c>
    </row>
    <row r="580" spans="1:2" x14ac:dyDescent="0.25">
      <c r="A580" s="2">
        <f t="shared" si="469"/>
        <v>1</v>
      </c>
      <c r="B580" s="2">
        <f t="shared" si="470"/>
        <v>1900</v>
      </c>
    </row>
    <row r="581" spans="1:2" x14ac:dyDescent="0.25">
      <c r="A581" s="2">
        <f t="shared" si="469"/>
        <v>1</v>
      </c>
      <c r="B581" s="2">
        <f t="shared" si="470"/>
        <v>1900</v>
      </c>
    </row>
    <row r="582" spans="1:2" x14ac:dyDescent="0.25">
      <c r="A582" s="2">
        <f t="shared" si="469"/>
        <v>1</v>
      </c>
      <c r="B582" s="2">
        <f t="shared" si="470"/>
        <v>1900</v>
      </c>
    </row>
    <row r="583" spans="1:2" x14ac:dyDescent="0.25">
      <c r="A583" s="2">
        <f t="shared" si="469"/>
        <v>1</v>
      </c>
      <c r="B583" s="2">
        <f t="shared" si="470"/>
        <v>1900</v>
      </c>
    </row>
    <row r="584" spans="1:2" x14ac:dyDescent="0.25">
      <c r="A584" s="2">
        <f t="shared" si="469"/>
        <v>1</v>
      </c>
      <c r="B584" s="2">
        <f t="shared" si="470"/>
        <v>1900</v>
      </c>
    </row>
    <row r="585" spans="1:2" x14ac:dyDescent="0.25">
      <c r="A585" s="2">
        <f t="shared" si="469"/>
        <v>1</v>
      </c>
      <c r="B585" s="2">
        <f t="shared" si="470"/>
        <v>1900</v>
      </c>
    </row>
    <row r="586" spans="1:2" x14ac:dyDescent="0.25">
      <c r="A586" s="2">
        <f t="shared" si="469"/>
        <v>1</v>
      </c>
      <c r="B586" s="2">
        <f t="shared" si="470"/>
        <v>1900</v>
      </c>
    </row>
    <row r="587" spans="1:2" x14ac:dyDescent="0.25">
      <c r="A587" s="2">
        <f t="shared" si="469"/>
        <v>1</v>
      </c>
      <c r="B587" s="2">
        <f t="shared" si="470"/>
        <v>1900</v>
      </c>
    </row>
    <row r="588" spans="1:2" x14ac:dyDescent="0.25">
      <c r="A588" s="2">
        <f t="shared" si="469"/>
        <v>1</v>
      </c>
      <c r="B588" s="2">
        <f t="shared" si="470"/>
        <v>1900</v>
      </c>
    </row>
    <row r="589" spans="1:2" x14ac:dyDescent="0.25">
      <c r="A589" s="2">
        <f t="shared" si="469"/>
        <v>1</v>
      </c>
      <c r="B589" s="2">
        <f t="shared" si="470"/>
        <v>1900</v>
      </c>
    </row>
    <row r="590" spans="1:2" x14ac:dyDescent="0.25">
      <c r="A590" s="2">
        <f t="shared" si="469"/>
        <v>1</v>
      </c>
      <c r="B590" s="2">
        <f t="shared" si="470"/>
        <v>1900</v>
      </c>
    </row>
    <row r="591" spans="1:2" x14ac:dyDescent="0.25">
      <c r="A591" s="2">
        <f t="shared" si="469"/>
        <v>1</v>
      </c>
      <c r="B591" s="2">
        <f t="shared" si="470"/>
        <v>1900</v>
      </c>
    </row>
    <row r="592" spans="1:2" x14ac:dyDescent="0.25">
      <c r="A592" s="2">
        <f t="shared" si="469"/>
        <v>1</v>
      </c>
      <c r="B592" s="2">
        <f t="shared" si="470"/>
        <v>1900</v>
      </c>
    </row>
    <row r="593" spans="1:2" x14ac:dyDescent="0.25">
      <c r="A593" s="2">
        <f t="shared" si="469"/>
        <v>1</v>
      </c>
      <c r="B593" s="2">
        <f t="shared" si="470"/>
        <v>1900</v>
      </c>
    </row>
    <row r="594" spans="1:2" x14ac:dyDescent="0.25">
      <c r="A594" s="2">
        <f t="shared" si="469"/>
        <v>1</v>
      </c>
      <c r="B594" s="2">
        <f t="shared" si="470"/>
        <v>1900</v>
      </c>
    </row>
    <row r="595" spans="1:2" x14ac:dyDescent="0.25">
      <c r="A595" s="2">
        <f t="shared" si="469"/>
        <v>1</v>
      </c>
      <c r="B595" s="2">
        <f t="shared" si="470"/>
        <v>1900</v>
      </c>
    </row>
    <row r="596" spans="1:2" x14ac:dyDescent="0.25">
      <c r="A596" s="2">
        <f t="shared" si="469"/>
        <v>1</v>
      </c>
      <c r="B596" s="2">
        <f t="shared" si="470"/>
        <v>1900</v>
      </c>
    </row>
    <row r="597" spans="1:2" x14ac:dyDescent="0.25">
      <c r="A597" s="2">
        <f t="shared" si="469"/>
        <v>1</v>
      </c>
      <c r="B597" s="2">
        <f t="shared" si="470"/>
        <v>1900</v>
      </c>
    </row>
    <row r="598" spans="1:2" x14ac:dyDescent="0.25">
      <c r="A598" s="2">
        <f t="shared" si="469"/>
        <v>1</v>
      </c>
      <c r="B598" s="2">
        <f t="shared" si="470"/>
        <v>1900</v>
      </c>
    </row>
    <row r="599" spans="1:2" x14ac:dyDescent="0.25">
      <c r="A599" s="2">
        <f t="shared" si="469"/>
        <v>1</v>
      </c>
      <c r="B599" s="2">
        <f t="shared" si="470"/>
        <v>1900</v>
      </c>
    </row>
    <row r="600" spans="1:2" x14ac:dyDescent="0.25">
      <c r="A600" s="2">
        <f t="shared" si="469"/>
        <v>1</v>
      </c>
      <c r="B600" s="2">
        <f t="shared" si="470"/>
        <v>1900</v>
      </c>
    </row>
    <row r="601" spans="1:2" x14ac:dyDescent="0.25">
      <c r="A601" s="2">
        <f t="shared" si="469"/>
        <v>1</v>
      </c>
      <c r="B601" s="2">
        <f t="shared" si="470"/>
        <v>1900</v>
      </c>
    </row>
    <row r="602" spans="1:2" x14ac:dyDescent="0.25">
      <c r="A602" s="2">
        <f t="shared" si="469"/>
        <v>1</v>
      </c>
      <c r="B602" s="2">
        <f t="shared" si="470"/>
        <v>1900</v>
      </c>
    </row>
    <row r="603" spans="1:2" x14ac:dyDescent="0.25">
      <c r="A603" s="2">
        <f t="shared" si="469"/>
        <v>1</v>
      </c>
      <c r="B603" s="2">
        <f t="shared" si="470"/>
        <v>1900</v>
      </c>
    </row>
    <row r="604" spans="1:2" x14ac:dyDescent="0.25">
      <c r="A604" s="2">
        <f t="shared" si="469"/>
        <v>1</v>
      </c>
      <c r="B604" s="2">
        <f t="shared" si="470"/>
        <v>1900</v>
      </c>
    </row>
    <row r="605" spans="1:2" x14ac:dyDescent="0.25">
      <c r="A605" s="2">
        <f t="shared" si="469"/>
        <v>1</v>
      </c>
      <c r="B605" s="2">
        <f t="shared" si="470"/>
        <v>1900</v>
      </c>
    </row>
    <row r="606" spans="1:2" x14ac:dyDescent="0.25">
      <c r="A606" s="2">
        <f t="shared" si="469"/>
        <v>1</v>
      </c>
      <c r="B606" s="2">
        <f t="shared" si="470"/>
        <v>1900</v>
      </c>
    </row>
    <row r="607" spans="1:2" x14ac:dyDescent="0.25">
      <c r="A607" s="2">
        <f t="shared" si="469"/>
        <v>1</v>
      </c>
      <c r="B607" s="2">
        <f t="shared" si="470"/>
        <v>1900</v>
      </c>
    </row>
    <row r="608" spans="1:2" x14ac:dyDescent="0.25">
      <c r="A608" s="2">
        <f t="shared" si="469"/>
        <v>1</v>
      </c>
      <c r="B608" s="2">
        <f t="shared" si="470"/>
        <v>1900</v>
      </c>
    </row>
    <row r="609" spans="1:2" x14ac:dyDescent="0.25">
      <c r="A609" s="2">
        <f t="shared" si="469"/>
        <v>1</v>
      </c>
      <c r="B609" s="2">
        <f t="shared" si="470"/>
        <v>1900</v>
      </c>
    </row>
    <row r="610" spans="1:2" x14ac:dyDescent="0.25">
      <c r="A610" s="2">
        <f t="shared" si="469"/>
        <v>1</v>
      </c>
      <c r="B610" s="2">
        <f t="shared" si="470"/>
        <v>1900</v>
      </c>
    </row>
    <row r="611" spans="1:2" x14ac:dyDescent="0.25">
      <c r="A611" s="2">
        <f t="shared" si="469"/>
        <v>1</v>
      </c>
      <c r="B611" s="2">
        <f t="shared" si="470"/>
        <v>1900</v>
      </c>
    </row>
    <row r="612" spans="1:2" x14ac:dyDescent="0.25">
      <c r="A612" s="2">
        <f t="shared" si="469"/>
        <v>1</v>
      </c>
      <c r="B612" s="2">
        <f t="shared" si="470"/>
        <v>1900</v>
      </c>
    </row>
    <row r="613" spans="1:2" x14ac:dyDescent="0.25">
      <c r="A613" s="2">
        <f t="shared" si="469"/>
        <v>1</v>
      </c>
      <c r="B613" s="2">
        <f t="shared" si="470"/>
        <v>1900</v>
      </c>
    </row>
    <row r="614" spans="1:2" x14ac:dyDescent="0.25">
      <c r="A614" s="2">
        <f t="shared" si="469"/>
        <v>1</v>
      </c>
      <c r="B614" s="2">
        <f t="shared" si="470"/>
        <v>1900</v>
      </c>
    </row>
    <row r="615" spans="1:2" x14ac:dyDescent="0.25">
      <c r="A615" s="2">
        <f t="shared" si="469"/>
        <v>1</v>
      </c>
      <c r="B615" s="2">
        <f t="shared" si="470"/>
        <v>1900</v>
      </c>
    </row>
    <row r="616" spans="1:2" x14ac:dyDescent="0.25">
      <c r="A616" s="2">
        <f t="shared" si="469"/>
        <v>1</v>
      </c>
      <c r="B616" s="2">
        <f t="shared" si="470"/>
        <v>1900</v>
      </c>
    </row>
    <row r="617" spans="1:2" x14ac:dyDescent="0.25">
      <c r="A617" s="2">
        <f t="shared" si="469"/>
        <v>1</v>
      </c>
      <c r="B617" s="2">
        <f t="shared" si="470"/>
        <v>1900</v>
      </c>
    </row>
    <row r="618" spans="1:2" x14ac:dyDescent="0.25">
      <c r="A618" s="2">
        <f t="shared" si="469"/>
        <v>1</v>
      </c>
      <c r="B618" s="2">
        <f t="shared" si="470"/>
        <v>1900</v>
      </c>
    </row>
    <row r="619" spans="1:2" x14ac:dyDescent="0.25">
      <c r="A619" s="2">
        <f t="shared" si="469"/>
        <v>1</v>
      </c>
      <c r="B619" s="2">
        <f t="shared" si="470"/>
        <v>1900</v>
      </c>
    </row>
    <row r="620" spans="1:2" x14ac:dyDescent="0.25">
      <c r="A620" s="2">
        <f t="shared" ref="A620:A683" si="471">MONTH(C620)</f>
        <v>1</v>
      </c>
      <c r="B620" s="2">
        <f t="shared" ref="B620:B683" si="472">YEAR(C620)</f>
        <v>1900</v>
      </c>
    </row>
    <row r="621" spans="1:2" x14ac:dyDescent="0.25">
      <c r="A621" s="2">
        <f t="shared" si="471"/>
        <v>1</v>
      </c>
      <c r="B621" s="2">
        <f t="shared" si="472"/>
        <v>1900</v>
      </c>
    </row>
    <row r="622" spans="1:2" x14ac:dyDescent="0.25">
      <c r="A622" s="2">
        <f t="shared" si="471"/>
        <v>1</v>
      </c>
      <c r="B622" s="2">
        <f t="shared" si="472"/>
        <v>1900</v>
      </c>
    </row>
    <row r="623" spans="1:2" x14ac:dyDescent="0.25">
      <c r="A623" s="2">
        <f t="shared" si="471"/>
        <v>1</v>
      </c>
      <c r="B623" s="2">
        <f t="shared" si="472"/>
        <v>1900</v>
      </c>
    </row>
    <row r="624" spans="1:2" x14ac:dyDescent="0.25">
      <c r="A624" s="2">
        <f t="shared" si="471"/>
        <v>1</v>
      </c>
      <c r="B624" s="2">
        <f t="shared" si="472"/>
        <v>1900</v>
      </c>
    </row>
    <row r="625" spans="1:2" x14ac:dyDescent="0.25">
      <c r="A625" s="2">
        <f t="shared" si="471"/>
        <v>1</v>
      </c>
      <c r="B625" s="2">
        <f t="shared" si="472"/>
        <v>1900</v>
      </c>
    </row>
    <row r="626" spans="1:2" x14ac:dyDescent="0.25">
      <c r="A626" s="2">
        <f t="shared" si="471"/>
        <v>1</v>
      </c>
      <c r="B626" s="2">
        <f t="shared" si="472"/>
        <v>1900</v>
      </c>
    </row>
    <row r="627" spans="1:2" x14ac:dyDescent="0.25">
      <c r="A627" s="2">
        <f t="shared" si="471"/>
        <v>1</v>
      </c>
      <c r="B627" s="2">
        <f t="shared" si="472"/>
        <v>1900</v>
      </c>
    </row>
    <row r="628" spans="1:2" x14ac:dyDescent="0.25">
      <c r="A628" s="2">
        <f t="shared" si="471"/>
        <v>1</v>
      </c>
      <c r="B628" s="2">
        <f t="shared" si="472"/>
        <v>1900</v>
      </c>
    </row>
    <row r="629" spans="1:2" x14ac:dyDescent="0.25">
      <c r="A629" s="2">
        <f t="shared" si="471"/>
        <v>1</v>
      </c>
      <c r="B629" s="2">
        <f t="shared" si="472"/>
        <v>1900</v>
      </c>
    </row>
    <row r="630" spans="1:2" x14ac:dyDescent="0.25">
      <c r="A630" s="2">
        <f t="shared" si="471"/>
        <v>1</v>
      </c>
      <c r="B630" s="2">
        <f t="shared" si="472"/>
        <v>1900</v>
      </c>
    </row>
    <row r="631" spans="1:2" x14ac:dyDescent="0.25">
      <c r="A631" s="2">
        <f t="shared" si="471"/>
        <v>1</v>
      </c>
      <c r="B631" s="2">
        <f t="shared" si="472"/>
        <v>1900</v>
      </c>
    </row>
    <row r="632" spans="1:2" x14ac:dyDescent="0.25">
      <c r="A632" s="2">
        <f t="shared" si="471"/>
        <v>1</v>
      </c>
      <c r="B632" s="2">
        <f t="shared" si="472"/>
        <v>1900</v>
      </c>
    </row>
    <row r="633" spans="1:2" x14ac:dyDescent="0.25">
      <c r="A633" s="2">
        <f t="shared" si="471"/>
        <v>1</v>
      </c>
      <c r="B633" s="2">
        <f t="shared" si="472"/>
        <v>1900</v>
      </c>
    </row>
    <row r="634" spans="1:2" x14ac:dyDescent="0.25">
      <c r="A634" s="2">
        <f t="shared" si="471"/>
        <v>1</v>
      </c>
      <c r="B634" s="2">
        <f t="shared" si="472"/>
        <v>1900</v>
      </c>
    </row>
    <row r="635" spans="1:2" x14ac:dyDescent="0.25">
      <c r="A635" s="2">
        <f t="shared" si="471"/>
        <v>1</v>
      </c>
      <c r="B635" s="2">
        <f t="shared" si="472"/>
        <v>1900</v>
      </c>
    </row>
    <row r="636" spans="1:2" x14ac:dyDescent="0.25">
      <c r="A636" s="2">
        <f t="shared" si="471"/>
        <v>1</v>
      </c>
      <c r="B636" s="2">
        <f t="shared" si="472"/>
        <v>1900</v>
      </c>
    </row>
    <row r="637" spans="1:2" x14ac:dyDescent="0.25">
      <c r="A637" s="2">
        <f t="shared" si="471"/>
        <v>1</v>
      </c>
      <c r="B637" s="2">
        <f t="shared" si="472"/>
        <v>1900</v>
      </c>
    </row>
    <row r="638" spans="1:2" x14ac:dyDescent="0.25">
      <c r="A638" s="2">
        <f t="shared" si="471"/>
        <v>1</v>
      </c>
      <c r="B638" s="2">
        <f t="shared" si="472"/>
        <v>1900</v>
      </c>
    </row>
    <row r="639" spans="1:2" x14ac:dyDescent="0.25">
      <c r="A639" s="2">
        <f t="shared" si="471"/>
        <v>1</v>
      </c>
      <c r="B639" s="2">
        <f t="shared" si="472"/>
        <v>1900</v>
      </c>
    </row>
    <row r="640" spans="1:2" x14ac:dyDescent="0.25">
      <c r="A640" s="2">
        <f t="shared" si="471"/>
        <v>1</v>
      </c>
      <c r="B640" s="2">
        <f t="shared" si="472"/>
        <v>1900</v>
      </c>
    </row>
    <row r="641" spans="1:2" x14ac:dyDescent="0.25">
      <c r="A641" s="2">
        <f t="shared" si="471"/>
        <v>1</v>
      </c>
      <c r="B641" s="2">
        <f t="shared" si="472"/>
        <v>1900</v>
      </c>
    </row>
    <row r="642" spans="1:2" x14ac:dyDescent="0.25">
      <c r="A642" s="2">
        <f t="shared" si="471"/>
        <v>1</v>
      </c>
      <c r="B642" s="2">
        <f t="shared" si="472"/>
        <v>1900</v>
      </c>
    </row>
    <row r="643" spans="1:2" x14ac:dyDescent="0.25">
      <c r="A643" s="2">
        <f t="shared" si="471"/>
        <v>1</v>
      </c>
      <c r="B643" s="2">
        <f t="shared" si="472"/>
        <v>1900</v>
      </c>
    </row>
    <row r="644" spans="1:2" x14ac:dyDescent="0.25">
      <c r="A644" s="2">
        <f t="shared" si="471"/>
        <v>1</v>
      </c>
      <c r="B644" s="2">
        <f t="shared" si="472"/>
        <v>1900</v>
      </c>
    </row>
    <row r="645" spans="1:2" x14ac:dyDescent="0.25">
      <c r="A645" s="2">
        <f t="shared" si="471"/>
        <v>1</v>
      </c>
      <c r="B645" s="2">
        <f t="shared" si="472"/>
        <v>1900</v>
      </c>
    </row>
    <row r="646" spans="1:2" x14ac:dyDescent="0.25">
      <c r="A646" s="2">
        <f t="shared" si="471"/>
        <v>1</v>
      </c>
      <c r="B646" s="2">
        <f t="shared" si="472"/>
        <v>1900</v>
      </c>
    </row>
    <row r="647" spans="1:2" x14ac:dyDescent="0.25">
      <c r="A647" s="2">
        <f t="shared" si="471"/>
        <v>1</v>
      </c>
      <c r="B647" s="2">
        <f t="shared" si="472"/>
        <v>1900</v>
      </c>
    </row>
    <row r="648" spans="1:2" x14ac:dyDescent="0.25">
      <c r="A648" s="2">
        <f t="shared" si="471"/>
        <v>1</v>
      </c>
      <c r="B648" s="2">
        <f t="shared" si="472"/>
        <v>1900</v>
      </c>
    </row>
    <row r="649" spans="1:2" x14ac:dyDescent="0.25">
      <c r="A649" s="2">
        <f t="shared" si="471"/>
        <v>1</v>
      </c>
      <c r="B649" s="2">
        <f t="shared" si="472"/>
        <v>1900</v>
      </c>
    </row>
    <row r="650" spans="1:2" x14ac:dyDescent="0.25">
      <c r="A650" s="2">
        <f t="shared" si="471"/>
        <v>1</v>
      </c>
      <c r="B650" s="2">
        <f t="shared" si="472"/>
        <v>1900</v>
      </c>
    </row>
    <row r="651" spans="1:2" x14ac:dyDescent="0.25">
      <c r="A651" s="2">
        <f t="shared" si="471"/>
        <v>1</v>
      </c>
      <c r="B651" s="2">
        <f t="shared" si="472"/>
        <v>1900</v>
      </c>
    </row>
    <row r="652" spans="1:2" x14ac:dyDescent="0.25">
      <c r="A652" s="2">
        <f t="shared" si="471"/>
        <v>1</v>
      </c>
      <c r="B652" s="2">
        <f t="shared" si="472"/>
        <v>1900</v>
      </c>
    </row>
    <row r="653" spans="1:2" x14ac:dyDescent="0.25">
      <c r="A653" s="2">
        <f t="shared" si="471"/>
        <v>1</v>
      </c>
      <c r="B653" s="2">
        <f t="shared" si="472"/>
        <v>1900</v>
      </c>
    </row>
    <row r="654" spans="1:2" x14ac:dyDescent="0.25">
      <c r="A654" s="2">
        <f t="shared" si="471"/>
        <v>1</v>
      </c>
      <c r="B654" s="2">
        <f t="shared" si="472"/>
        <v>1900</v>
      </c>
    </row>
    <row r="655" spans="1:2" x14ac:dyDescent="0.25">
      <c r="A655" s="2">
        <f t="shared" si="471"/>
        <v>1</v>
      </c>
      <c r="B655" s="2">
        <f t="shared" si="472"/>
        <v>1900</v>
      </c>
    </row>
    <row r="656" spans="1:2" x14ac:dyDescent="0.25">
      <c r="A656" s="2">
        <f t="shared" si="471"/>
        <v>1</v>
      </c>
      <c r="B656" s="2">
        <f t="shared" si="472"/>
        <v>1900</v>
      </c>
    </row>
    <row r="657" spans="1:2" x14ac:dyDescent="0.25">
      <c r="A657" s="2">
        <f t="shared" si="471"/>
        <v>1</v>
      </c>
      <c r="B657" s="2">
        <f t="shared" si="472"/>
        <v>1900</v>
      </c>
    </row>
    <row r="658" spans="1:2" x14ac:dyDescent="0.25">
      <c r="A658" s="2">
        <f t="shared" si="471"/>
        <v>1</v>
      </c>
      <c r="B658" s="2">
        <f t="shared" si="472"/>
        <v>1900</v>
      </c>
    </row>
    <row r="659" spans="1:2" x14ac:dyDescent="0.25">
      <c r="A659" s="2">
        <f t="shared" si="471"/>
        <v>1</v>
      </c>
      <c r="B659" s="2">
        <f t="shared" si="472"/>
        <v>1900</v>
      </c>
    </row>
    <row r="660" spans="1:2" x14ac:dyDescent="0.25">
      <c r="A660" s="2">
        <f t="shared" si="471"/>
        <v>1</v>
      </c>
      <c r="B660" s="2">
        <f t="shared" si="472"/>
        <v>1900</v>
      </c>
    </row>
    <row r="661" spans="1:2" x14ac:dyDescent="0.25">
      <c r="A661" s="2">
        <f t="shared" si="471"/>
        <v>1</v>
      </c>
      <c r="B661" s="2">
        <f t="shared" si="472"/>
        <v>1900</v>
      </c>
    </row>
    <row r="662" spans="1:2" x14ac:dyDescent="0.25">
      <c r="A662" s="2">
        <f t="shared" si="471"/>
        <v>1</v>
      </c>
      <c r="B662" s="2">
        <f t="shared" si="472"/>
        <v>1900</v>
      </c>
    </row>
    <row r="663" spans="1:2" x14ac:dyDescent="0.25">
      <c r="A663" s="2">
        <f t="shared" si="471"/>
        <v>1</v>
      </c>
      <c r="B663" s="2">
        <f t="shared" si="472"/>
        <v>1900</v>
      </c>
    </row>
    <row r="664" spans="1:2" x14ac:dyDescent="0.25">
      <c r="A664" s="2">
        <f t="shared" si="471"/>
        <v>1</v>
      </c>
      <c r="B664" s="2">
        <f t="shared" si="472"/>
        <v>1900</v>
      </c>
    </row>
    <row r="665" spans="1:2" x14ac:dyDescent="0.25">
      <c r="A665" s="2">
        <f t="shared" si="471"/>
        <v>1</v>
      </c>
      <c r="B665" s="2">
        <f t="shared" si="472"/>
        <v>1900</v>
      </c>
    </row>
    <row r="666" spans="1:2" x14ac:dyDescent="0.25">
      <c r="A666" s="2">
        <f t="shared" si="471"/>
        <v>1</v>
      </c>
      <c r="B666" s="2">
        <f t="shared" si="472"/>
        <v>1900</v>
      </c>
    </row>
    <row r="667" spans="1:2" x14ac:dyDescent="0.25">
      <c r="A667" s="2">
        <f t="shared" si="471"/>
        <v>1</v>
      </c>
      <c r="B667" s="2">
        <f t="shared" si="472"/>
        <v>1900</v>
      </c>
    </row>
    <row r="668" spans="1:2" x14ac:dyDescent="0.25">
      <c r="A668" s="2">
        <f t="shared" si="471"/>
        <v>1</v>
      </c>
      <c r="B668" s="2">
        <f t="shared" si="472"/>
        <v>1900</v>
      </c>
    </row>
    <row r="669" spans="1:2" x14ac:dyDescent="0.25">
      <c r="A669" s="2">
        <f t="shared" si="471"/>
        <v>1</v>
      </c>
      <c r="B669" s="2">
        <f t="shared" si="472"/>
        <v>1900</v>
      </c>
    </row>
    <row r="670" spans="1:2" x14ac:dyDescent="0.25">
      <c r="A670" s="2">
        <f t="shared" si="471"/>
        <v>1</v>
      </c>
      <c r="B670" s="2">
        <f t="shared" si="472"/>
        <v>1900</v>
      </c>
    </row>
    <row r="671" spans="1:2" x14ac:dyDescent="0.25">
      <c r="A671" s="2">
        <f t="shared" si="471"/>
        <v>1</v>
      </c>
      <c r="B671" s="2">
        <f t="shared" si="472"/>
        <v>1900</v>
      </c>
    </row>
    <row r="672" spans="1:2" x14ac:dyDescent="0.25">
      <c r="A672" s="2">
        <f t="shared" si="471"/>
        <v>1</v>
      </c>
      <c r="B672" s="2">
        <f t="shared" si="472"/>
        <v>1900</v>
      </c>
    </row>
    <row r="673" spans="1:2" x14ac:dyDescent="0.25">
      <c r="A673" s="2">
        <f t="shared" si="471"/>
        <v>1</v>
      </c>
      <c r="B673" s="2">
        <f t="shared" si="472"/>
        <v>1900</v>
      </c>
    </row>
    <row r="674" spans="1:2" x14ac:dyDescent="0.25">
      <c r="A674" s="2">
        <f t="shared" si="471"/>
        <v>1</v>
      </c>
      <c r="B674" s="2">
        <f t="shared" si="472"/>
        <v>1900</v>
      </c>
    </row>
    <row r="675" spans="1:2" x14ac:dyDescent="0.25">
      <c r="A675" s="2">
        <f t="shared" si="471"/>
        <v>1</v>
      </c>
      <c r="B675" s="2">
        <f t="shared" si="472"/>
        <v>1900</v>
      </c>
    </row>
    <row r="676" spans="1:2" x14ac:dyDescent="0.25">
      <c r="A676" s="2">
        <f t="shared" si="471"/>
        <v>1</v>
      </c>
      <c r="B676" s="2">
        <f t="shared" si="472"/>
        <v>1900</v>
      </c>
    </row>
    <row r="677" spans="1:2" x14ac:dyDescent="0.25">
      <c r="A677" s="2">
        <f t="shared" si="471"/>
        <v>1</v>
      </c>
      <c r="B677" s="2">
        <f t="shared" si="472"/>
        <v>1900</v>
      </c>
    </row>
    <row r="678" spans="1:2" x14ac:dyDescent="0.25">
      <c r="A678" s="2">
        <f t="shared" si="471"/>
        <v>1</v>
      </c>
      <c r="B678" s="2">
        <f t="shared" si="472"/>
        <v>1900</v>
      </c>
    </row>
    <row r="679" spans="1:2" x14ac:dyDescent="0.25">
      <c r="A679" s="2">
        <f t="shared" si="471"/>
        <v>1</v>
      </c>
      <c r="B679" s="2">
        <f t="shared" si="472"/>
        <v>1900</v>
      </c>
    </row>
    <row r="680" spans="1:2" x14ac:dyDescent="0.25">
      <c r="A680" s="2">
        <f t="shared" si="471"/>
        <v>1</v>
      </c>
      <c r="B680" s="2">
        <f t="shared" si="472"/>
        <v>1900</v>
      </c>
    </row>
    <row r="681" spans="1:2" x14ac:dyDescent="0.25">
      <c r="A681" s="2">
        <f t="shared" si="471"/>
        <v>1</v>
      </c>
      <c r="B681" s="2">
        <f t="shared" si="472"/>
        <v>1900</v>
      </c>
    </row>
    <row r="682" spans="1:2" x14ac:dyDescent="0.25">
      <c r="A682" s="2">
        <f t="shared" si="471"/>
        <v>1</v>
      </c>
      <c r="B682" s="2">
        <f t="shared" si="472"/>
        <v>1900</v>
      </c>
    </row>
    <row r="683" spans="1:2" x14ac:dyDescent="0.25">
      <c r="A683" s="2">
        <f t="shared" si="471"/>
        <v>1</v>
      </c>
      <c r="B683" s="2">
        <f t="shared" si="472"/>
        <v>1900</v>
      </c>
    </row>
    <row r="684" spans="1:2" x14ac:dyDescent="0.25">
      <c r="A684" s="2">
        <f t="shared" ref="A684:A747" si="473">MONTH(C684)</f>
        <v>1</v>
      </c>
      <c r="B684" s="2">
        <f t="shared" ref="B684:B747" si="474">YEAR(C684)</f>
        <v>1900</v>
      </c>
    </row>
    <row r="685" spans="1:2" x14ac:dyDescent="0.25">
      <c r="A685" s="2">
        <f t="shared" si="473"/>
        <v>1</v>
      </c>
      <c r="B685" s="2">
        <f t="shared" si="474"/>
        <v>1900</v>
      </c>
    </row>
    <row r="686" spans="1:2" x14ac:dyDescent="0.25">
      <c r="A686" s="2">
        <f t="shared" si="473"/>
        <v>1</v>
      </c>
      <c r="B686" s="2">
        <f t="shared" si="474"/>
        <v>1900</v>
      </c>
    </row>
    <row r="687" spans="1:2" x14ac:dyDescent="0.25">
      <c r="A687" s="2">
        <f t="shared" si="473"/>
        <v>1</v>
      </c>
      <c r="B687" s="2">
        <f t="shared" si="474"/>
        <v>1900</v>
      </c>
    </row>
    <row r="688" spans="1:2" x14ac:dyDescent="0.25">
      <c r="A688" s="2">
        <f t="shared" si="473"/>
        <v>1</v>
      </c>
      <c r="B688" s="2">
        <f t="shared" si="474"/>
        <v>1900</v>
      </c>
    </row>
    <row r="689" spans="1:2" x14ac:dyDescent="0.25">
      <c r="A689" s="2">
        <f t="shared" si="473"/>
        <v>1</v>
      </c>
      <c r="B689" s="2">
        <f t="shared" si="474"/>
        <v>1900</v>
      </c>
    </row>
    <row r="690" spans="1:2" x14ac:dyDescent="0.25">
      <c r="A690" s="2">
        <f t="shared" si="473"/>
        <v>1</v>
      </c>
      <c r="B690" s="2">
        <f t="shared" si="474"/>
        <v>1900</v>
      </c>
    </row>
    <row r="691" spans="1:2" x14ac:dyDescent="0.25">
      <c r="A691" s="2">
        <f t="shared" si="473"/>
        <v>1</v>
      </c>
      <c r="B691" s="2">
        <f t="shared" si="474"/>
        <v>1900</v>
      </c>
    </row>
    <row r="692" spans="1:2" x14ac:dyDescent="0.25">
      <c r="A692" s="2">
        <f t="shared" si="473"/>
        <v>1</v>
      </c>
      <c r="B692" s="2">
        <f t="shared" si="474"/>
        <v>1900</v>
      </c>
    </row>
    <row r="693" spans="1:2" x14ac:dyDescent="0.25">
      <c r="A693" s="2">
        <f t="shared" si="473"/>
        <v>1</v>
      </c>
      <c r="B693" s="2">
        <f t="shared" si="474"/>
        <v>1900</v>
      </c>
    </row>
    <row r="694" spans="1:2" x14ac:dyDescent="0.25">
      <c r="A694" s="2">
        <f t="shared" si="473"/>
        <v>1</v>
      </c>
      <c r="B694" s="2">
        <f t="shared" si="474"/>
        <v>1900</v>
      </c>
    </row>
    <row r="695" spans="1:2" x14ac:dyDescent="0.25">
      <c r="A695" s="2">
        <f t="shared" si="473"/>
        <v>1</v>
      </c>
      <c r="B695" s="2">
        <f t="shared" si="474"/>
        <v>1900</v>
      </c>
    </row>
    <row r="696" spans="1:2" x14ac:dyDescent="0.25">
      <c r="A696" s="2">
        <f t="shared" si="473"/>
        <v>1</v>
      </c>
      <c r="B696" s="2">
        <f t="shared" si="474"/>
        <v>1900</v>
      </c>
    </row>
    <row r="697" spans="1:2" x14ac:dyDescent="0.25">
      <c r="A697" s="2">
        <f t="shared" si="473"/>
        <v>1</v>
      </c>
      <c r="B697" s="2">
        <f t="shared" si="474"/>
        <v>1900</v>
      </c>
    </row>
    <row r="698" spans="1:2" x14ac:dyDescent="0.25">
      <c r="A698" s="2">
        <f t="shared" si="473"/>
        <v>1</v>
      </c>
      <c r="B698" s="2">
        <f t="shared" si="474"/>
        <v>1900</v>
      </c>
    </row>
    <row r="699" spans="1:2" x14ac:dyDescent="0.25">
      <c r="A699" s="2">
        <f t="shared" si="473"/>
        <v>1</v>
      </c>
      <c r="B699" s="2">
        <f t="shared" si="474"/>
        <v>1900</v>
      </c>
    </row>
    <row r="700" spans="1:2" x14ac:dyDescent="0.25">
      <c r="A700" s="2">
        <f t="shared" si="473"/>
        <v>1</v>
      </c>
      <c r="B700" s="2">
        <f t="shared" si="474"/>
        <v>1900</v>
      </c>
    </row>
    <row r="701" spans="1:2" x14ac:dyDescent="0.25">
      <c r="A701" s="2">
        <f t="shared" si="473"/>
        <v>1</v>
      </c>
      <c r="B701" s="2">
        <f t="shared" si="474"/>
        <v>1900</v>
      </c>
    </row>
    <row r="702" spans="1:2" x14ac:dyDescent="0.25">
      <c r="A702" s="2">
        <f t="shared" si="473"/>
        <v>1</v>
      </c>
      <c r="B702" s="2">
        <f t="shared" si="474"/>
        <v>1900</v>
      </c>
    </row>
    <row r="703" spans="1:2" x14ac:dyDescent="0.25">
      <c r="A703" s="2">
        <f t="shared" si="473"/>
        <v>1</v>
      </c>
      <c r="B703" s="2">
        <f t="shared" si="474"/>
        <v>1900</v>
      </c>
    </row>
    <row r="704" spans="1:2" x14ac:dyDescent="0.25">
      <c r="A704" s="2">
        <f t="shared" si="473"/>
        <v>1</v>
      </c>
      <c r="B704" s="2">
        <f t="shared" si="474"/>
        <v>1900</v>
      </c>
    </row>
    <row r="705" spans="1:2" x14ac:dyDescent="0.25">
      <c r="A705" s="2">
        <f t="shared" si="473"/>
        <v>1</v>
      </c>
      <c r="B705" s="2">
        <f t="shared" si="474"/>
        <v>1900</v>
      </c>
    </row>
    <row r="706" spans="1:2" x14ac:dyDescent="0.25">
      <c r="A706" s="2">
        <f t="shared" si="473"/>
        <v>1</v>
      </c>
      <c r="B706" s="2">
        <f t="shared" si="474"/>
        <v>1900</v>
      </c>
    </row>
    <row r="707" spans="1:2" x14ac:dyDescent="0.25">
      <c r="A707" s="2">
        <f t="shared" si="473"/>
        <v>1</v>
      </c>
      <c r="B707" s="2">
        <f t="shared" si="474"/>
        <v>1900</v>
      </c>
    </row>
    <row r="708" spans="1:2" x14ac:dyDescent="0.25">
      <c r="A708" s="2">
        <f t="shared" si="473"/>
        <v>1</v>
      </c>
      <c r="B708" s="2">
        <f t="shared" si="474"/>
        <v>1900</v>
      </c>
    </row>
    <row r="709" spans="1:2" x14ac:dyDescent="0.25">
      <c r="A709" s="2">
        <f t="shared" si="473"/>
        <v>1</v>
      </c>
      <c r="B709" s="2">
        <f t="shared" si="474"/>
        <v>1900</v>
      </c>
    </row>
    <row r="710" spans="1:2" x14ac:dyDescent="0.25">
      <c r="A710" s="2">
        <f t="shared" si="473"/>
        <v>1</v>
      </c>
      <c r="B710" s="2">
        <f t="shared" si="474"/>
        <v>1900</v>
      </c>
    </row>
    <row r="711" spans="1:2" x14ac:dyDescent="0.25">
      <c r="A711" s="2">
        <f t="shared" si="473"/>
        <v>1</v>
      </c>
      <c r="B711" s="2">
        <f t="shared" si="474"/>
        <v>1900</v>
      </c>
    </row>
    <row r="712" spans="1:2" x14ac:dyDescent="0.25">
      <c r="A712" s="2">
        <f t="shared" si="473"/>
        <v>1</v>
      </c>
      <c r="B712" s="2">
        <f t="shared" si="474"/>
        <v>1900</v>
      </c>
    </row>
    <row r="713" spans="1:2" x14ac:dyDescent="0.25">
      <c r="A713" s="2">
        <f t="shared" si="473"/>
        <v>1</v>
      </c>
      <c r="B713" s="2">
        <f t="shared" si="474"/>
        <v>1900</v>
      </c>
    </row>
    <row r="714" spans="1:2" x14ac:dyDescent="0.25">
      <c r="A714" s="2">
        <f t="shared" si="473"/>
        <v>1</v>
      </c>
      <c r="B714" s="2">
        <f t="shared" si="474"/>
        <v>1900</v>
      </c>
    </row>
    <row r="715" spans="1:2" x14ac:dyDescent="0.25">
      <c r="A715" s="2">
        <f t="shared" si="473"/>
        <v>1</v>
      </c>
      <c r="B715" s="2">
        <f t="shared" si="474"/>
        <v>1900</v>
      </c>
    </row>
    <row r="716" spans="1:2" x14ac:dyDescent="0.25">
      <c r="A716" s="2">
        <f t="shared" si="473"/>
        <v>1</v>
      </c>
      <c r="B716" s="2">
        <f t="shared" si="474"/>
        <v>1900</v>
      </c>
    </row>
    <row r="717" spans="1:2" x14ac:dyDescent="0.25">
      <c r="A717" s="2">
        <f t="shared" si="473"/>
        <v>1</v>
      </c>
      <c r="B717" s="2">
        <f t="shared" si="474"/>
        <v>1900</v>
      </c>
    </row>
    <row r="718" spans="1:2" x14ac:dyDescent="0.25">
      <c r="A718" s="2">
        <f t="shared" si="473"/>
        <v>1</v>
      </c>
      <c r="B718" s="2">
        <f t="shared" si="474"/>
        <v>1900</v>
      </c>
    </row>
    <row r="719" spans="1:2" x14ac:dyDescent="0.25">
      <c r="A719" s="2">
        <f t="shared" si="473"/>
        <v>1</v>
      </c>
      <c r="B719" s="2">
        <f t="shared" si="474"/>
        <v>1900</v>
      </c>
    </row>
    <row r="720" spans="1:2" x14ac:dyDescent="0.25">
      <c r="A720" s="2">
        <f t="shared" si="473"/>
        <v>1</v>
      </c>
      <c r="B720" s="2">
        <f t="shared" si="474"/>
        <v>1900</v>
      </c>
    </row>
    <row r="721" spans="1:2" x14ac:dyDescent="0.25">
      <c r="A721" s="2">
        <f t="shared" si="473"/>
        <v>1</v>
      </c>
      <c r="B721" s="2">
        <f t="shared" si="474"/>
        <v>1900</v>
      </c>
    </row>
    <row r="722" spans="1:2" x14ac:dyDescent="0.25">
      <c r="A722" s="2">
        <f t="shared" si="473"/>
        <v>1</v>
      </c>
      <c r="B722" s="2">
        <f t="shared" si="474"/>
        <v>1900</v>
      </c>
    </row>
    <row r="723" spans="1:2" x14ac:dyDescent="0.25">
      <c r="A723" s="2">
        <f t="shared" si="473"/>
        <v>1</v>
      </c>
      <c r="B723" s="2">
        <f t="shared" si="474"/>
        <v>1900</v>
      </c>
    </row>
    <row r="724" spans="1:2" x14ac:dyDescent="0.25">
      <c r="A724" s="2">
        <f t="shared" si="473"/>
        <v>1</v>
      </c>
      <c r="B724" s="2">
        <f t="shared" si="474"/>
        <v>1900</v>
      </c>
    </row>
    <row r="725" spans="1:2" x14ac:dyDescent="0.25">
      <c r="A725" s="2">
        <f t="shared" si="473"/>
        <v>1</v>
      </c>
      <c r="B725" s="2">
        <f t="shared" si="474"/>
        <v>1900</v>
      </c>
    </row>
    <row r="726" spans="1:2" x14ac:dyDescent="0.25">
      <c r="A726" s="2">
        <f t="shared" si="473"/>
        <v>1</v>
      </c>
      <c r="B726" s="2">
        <f t="shared" si="474"/>
        <v>1900</v>
      </c>
    </row>
    <row r="727" spans="1:2" x14ac:dyDescent="0.25">
      <c r="A727" s="2">
        <f t="shared" si="473"/>
        <v>1</v>
      </c>
      <c r="B727" s="2">
        <f t="shared" si="474"/>
        <v>1900</v>
      </c>
    </row>
    <row r="728" spans="1:2" x14ac:dyDescent="0.25">
      <c r="A728" s="2">
        <f t="shared" si="473"/>
        <v>1</v>
      </c>
      <c r="B728" s="2">
        <f t="shared" si="474"/>
        <v>1900</v>
      </c>
    </row>
    <row r="729" spans="1:2" x14ac:dyDescent="0.25">
      <c r="A729" s="2">
        <f t="shared" si="473"/>
        <v>1</v>
      </c>
      <c r="B729" s="2">
        <f t="shared" si="474"/>
        <v>1900</v>
      </c>
    </row>
    <row r="730" spans="1:2" x14ac:dyDescent="0.25">
      <c r="A730" s="2">
        <f t="shared" si="473"/>
        <v>1</v>
      </c>
      <c r="B730" s="2">
        <f t="shared" si="474"/>
        <v>1900</v>
      </c>
    </row>
    <row r="731" spans="1:2" x14ac:dyDescent="0.25">
      <c r="A731" s="2">
        <f t="shared" si="473"/>
        <v>1</v>
      </c>
      <c r="B731" s="2">
        <f t="shared" si="474"/>
        <v>1900</v>
      </c>
    </row>
    <row r="732" spans="1:2" x14ac:dyDescent="0.25">
      <c r="A732" s="2">
        <f t="shared" si="473"/>
        <v>1</v>
      </c>
      <c r="B732" s="2">
        <f t="shared" si="474"/>
        <v>1900</v>
      </c>
    </row>
    <row r="733" spans="1:2" x14ac:dyDescent="0.25">
      <c r="A733" s="2">
        <f t="shared" si="473"/>
        <v>1</v>
      </c>
      <c r="B733" s="2">
        <f t="shared" si="474"/>
        <v>1900</v>
      </c>
    </row>
    <row r="734" spans="1:2" x14ac:dyDescent="0.25">
      <c r="A734" s="2">
        <f t="shared" si="473"/>
        <v>1</v>
      </c>
      <c r="B734" s="2">
        <f t="shared" si="474"/>
        <v>1900</v>
      </c>
    </row>
    <row r="735" spans="1:2" x14ac:dyDescent="0.25">
      <c r="A735" s="2">
        <f t="shared" si="473"/>
        <v>1</v>
      </c>
      <c r="B735" s="2">
        <f t="shared" si="474"/>
        <v>1900</v>
      </c>
    </row>
    <row r="736" spans="1:2" x14ac:dyDescent="0.25">
      <c r="A736" s="2">
        <f t="shared" si="473"/>
        <v>1</v>
      </c>
      <c r="B736" s="2">
        <f t="shared" si="474"/>
        <v>1900</v>
      </c>
    </row>
    <row r="737" spans="1:2" x14ac:dyDescent="0.25">
      <c r="A737" s="2">
        <f t="shared" si="473"/>
        <v>1</v>
      </c>
      <c r="B737" s="2">
        <f t="shared" si="474"/>
        <v>1900</v>
      </c>
    </row>
    <row r="738" spans="1:2" x14ac:dyDescent="0.25">
      <c r="A738" s="2">
        <f t="shared" si="473"/>
        <v>1</v>
      </c>
      <c r="B738" s="2">
        <f t="shared" si="474"/>
        <v>1900</v>
      </c>
    </row>
    <row r="739" spans="1:2" x14ac:dyDescent="0.25">
      <c r="A739" s="2">
        <f t="shared" si="473"/>
        <v>1</v>
      </c>
      <c r="B739" s="2">
        <f t="shared" si="474"/>
        <v>1900</v>
      </c>
    </row>
    <row r="740" spans="1:2" x14ac:dyDescent="0.25">
      <c r="A740" s="2">
        <f t="shared" si="473"/>
        <v>1</v>
      </c>
      <c r="B740" s="2">
        <f t="shared" si="474"/>
        <v>1900</v>
      </c>
    </row>
    <row r="741" spans="1:2" x14ac:dyDescent="0.25">
      <c r="A741" s="2">
        <f t="shared" si="473"/>
        <v>1</v>
      </c>
      <c r="B741" s="2">
        <f t="shared" si="474"/>
        <v>1900</v>
      </c>
    </row>
    <row r="742" spans="1:2" x14ac:dyDescent="0.25">
      <c r="A742" s="2">
        <f t="shared" si="473"/>
        <v>1</v>
      </c>
      <c r="B742" s="2">
        <f t="shared" si="474"/>
        <v>1900</v>
      </c>
    </row>
    <row r="743" spans="1:2" x14ac:dyDescent="0.25">
      <c r="A743" s="2">
        <f t="shared" si="473"/>
        <v>1</v>
      </c>
      <c r="B743" s="2">
        <f t="shared" si="474"/>
        <v>1900</v>
      </c>
    </row>
    <row r="744" spans="1:2" x14ac:dyDescent="0.25">
      <c r="A744" s="2">
        <f t="shared" si="473"/>
        <v>1</v>
      </c>
      <c r="B744" s="2">
        <f t="shared" si="474"/>
        <v>1900</v>
      </c>
    </row>
    <row r="745" spans="1:2" x14ac:dyDescent="0.25">
      <c r="A745" s="2">
        <f t="shared" si="473"/>
        <v>1</v>
      </c>
      <c r="B745" s="2">
        <f t="shared" si="474"/>
        <v>1900</v>
      </c>
    </row>
    <row r="746" spans="1:2" x14ac:dyDescent="0.25">
      <c r="A746" s="2">
        <f t="shared" si="473"/>
        <v>1</v>
      </c>
      <c r="B746" s="2">
        <f t="shared" si="474"/>
        <v>1900</v>
      </c>
    </row>
    <row r="747" spans="1:2" x14ac:dyDescent="0.25">
      <c r="A747" s="2">
        <f t="shared" si="473"/>
        <v>1</v>
      </c>
      <c r="B747" s="2">
        <f t="shared" si="474"/>
        <v>1900</v>
      </c>
    </row>
    <row r="748" spans="1:2" x14ac:dyDescent="0.25">
      <c r="A748" s="2">
        <f t="shared" ref="A748:A811" si="475">MONTH(C748)</f>
        <v>1</v>
      </c>
      <c r="B748" s="2">
        <f t="shared" ref="B748:B811" si="476">YEAR(C748)</f>
        <v>1900</v>
      </c>
    </row>
    <row r="749" spans="1:2" x14ac:dyDescent="0.25">
      <c r="A749" s="2">
        <f t="shared" si="475"/>
        <v>1</v>
      </c>
      <c r="B749" s="2">
        <f t="shared" si="476"/>
        <v>1900</v>
      </c>
    </row>
    <row r="750" spans="1:2" x14ac:dyDescent="0.25">
      <c r="A750" s="2">
        <f t="shared" si="475"/>
        <v>1</v>
      </c>
      <c r="B750" s="2">
        <f t="shared" si="476"/>
        <v>1900</v>
      </c>
    </row>
    <row r="751" spans="1:2" x14ac:dyDescent="0.25">
      <c r="A751" s="2">
        <f t="shared" si="475"/>
        <v>1</v>
      </c>
      <c r="B751" s="2">
        <f t="shared" si="476"/>
        <v>1900</v>
      </c>
    </row>
    <row r="752" spans="1:2" x14ac:dyDescent="0.25">
      <c r="A752" s="2">
        <f t="shared" si="475"/>
        <v>1</v>
      </c>
      <c r="B752" s="2">
        <f t="shared" si="476"/>
        <v>1900</v>
      </c>
    </row>
    <row r="753" spans="1:2" x14ac:dyDescent="0.25">
      <c r="A753" s="2">
        <f t="shared" si="475"/>
        <v>1</v>
      </c>
      <c r="B753" s="2">
        <f t="shared" si="476"/>
        <v>1900</v>
      </c>
    </row>
    <row r="754" spans="1:2" x14ac:dyDescent="0.25">
      <c r="A754" s="2">
        <f t="shared" si="475"/>
        <v>1</v>
      </c>
      <c r="B754" s="2">
        <f t="shared" si="476"/>
        <v>1900</v>
      </c>
    </row>
    <row r="755" spans="1:2" x14ac:dyDescent="0.25">
      <c r="A755" s="2">
        <f t="shared" si="475"/>
        <v>1</v>
      </c>
      <c r="B755" s="2">
        <f t="shared" si="476"/>
        <v>1900</v>
      </c>
    </row>
    <row r="756" spans="1:2" x14ac:dyDescent="0.25">
      <c r="A756" s="2">
        <f t="shared" si="475"/>
        <v>1</v>
      </c>
      <c r="B756" s="2">
        <f t="shared" si="476"/>
        <v>1900</v>
      </c>
    </row>
    <row r="757" spans="1:2" x14ac:dyDescent="0.25">
      <c r="A757" s="2">
        <f t="shared" si="475"/>
        <v>1</v>
      </c>
      <c r="B757" s="2">
        <f t="shared" si="476"/>
        <v>1900</v>
      </c>
    </row>
    <row r="758" spans="1:2" x14ac:dyDescent="0.25">
      <c r="A758" s="2">
        <f t="shared" si="475"/>
        <v>1</v>
      </c>
      <c r="B758" s="2">
        <f t="shared" si="476"/>
        <v>1900</v>
      </c>
    </row>
    <row r="759" spans="1:2" x14ac:dyDescent="0.25">
      <c r="A759" s="2">
        <f t="shared" si="475"/>
        <v>1</v>
      </c>
      <c r="B759" s="2">
        <f t="shared" si="476"/>
        <v>1900</v>
      </c>
    </row>
    <row r="760" spans="1:2" x14ac:dyDescent="0.25">
      <c r="A760" s="2">
        <f t="shared" si="475"/>
        <v>1</v>
      </c>
      <c r="B760" s="2">
        <f t="shared" si="476"/>
        <v>1900</v>
      </c>
    </row>
    <row r="761" spans="1:2" x14ac:dyDescent="0.25">
      <c r="A761" s="2">
        <f t="shared" si="475"/>
        <v>1</v>
      </c>
      <c r="B761" s="2">
        <f t="shared" si="476"/>
        <v>1900</v>
      </c>
    </row>
    <row r="762" spans="1:2" x14ac:dyDescent="0.25">
      <c r="A762" s="2">
        <f t="shared" si="475"/>
        <v>1</v>
      </c>
      <c r="B762" s="2">
        <f t="shared" si="476"/>
        <v>1900</v>
      </c>
    </row>
    <row r="763" spans="1:2" x14ac:dyDescent="0.25">
      <c r="A763" s="2">
        <f t="shared" si="475"/>
        <v>1</v>
      </c>
      <c r="B763" s="2">
        <f t="shared" si="476"/>
        <v>1900</v>
      </c>
    </row>
    <row r="764" spans="1:2" x14ac:dyDescent="0.25">
      <c r="A764" s="2">
        <f t="shared" si="475"/>
        <v>1</v>
      </c>
      <c r="B764" s="2">
        <f t="shared" si="476"/>
        <v>1900</v>
      </c>
    </row>
    <row r="765" spans="1:2" x14ac:dyDescent="0.25">
      <c r="A765" s="2">
        <f t="shared" si="475"/>
        <v>1</v>
      </c>
      <c r="B765" s="2">
        <f t="shared" si="476"/>
        <v>1900</v>
      </c>
    </row>
    <row r="766" spans="1:2" x14ac:dyDescent="0.25">
      <c r="A766" s="2">
        <f t="shared" si="475"/>
        <v>1</v>
      </c>
      <c r="B766" s="2">
        <f t="shared" si="476"/>
        <v>1900</v>
      </c>
    </row>
    <row r="767" spans="1:2" x14ac:dyDescent="0.25">
      <c r="A767" s="2">
        <f t="shared" si="475"/>
        <v>1</v>
      </c>
      <c r="B767" s="2">
        <f t="shared" si="476"/>
        <v>1900</v>
      </c>
    </row>
    <row r="768" spans="1:2" x14ac:dyDescent="0.25">
      <c r="A768" s="2">
        <f t="shared" si="475"/>
        <v>1</v>
      </c>
      <c r="B768" s="2">
        <f t="shared" si="476"/>
        <v>1900</v>
      </c>
    </row>
    <row r="769" spans="1:2" x14ac:dyDescent="0.25">
      <c r="A769" s="2">
        <f t="shared" si="475"/>
        <v>1</v>
      </c>
      <c r="B769" s="2">
        <f t="shared" si="476"/>
        <v>1900</v>
      </c>
    </row>
    <row r="770" spans="1:2" x14ac:dyDescent="0.25">
      <c r="A770" s="2">
        <f t="shared" si="475"/>
        <v>1</v>
      </c>
      <c r="B770" s="2">
        <f t="shared" si="476"/>
        <v>1900</v>
      </c>
    </row>
    <row r="771" spans="1:2" x14ac:dyDescent="0.25">
      <c r="A771" s="2">
        <f t="shared" si="475"/>
        <v>1</v>
      </c>
      <c r="B771" s="2">
        <f t="shared" si="476"/>
        <v>1900</v>
      </c>
    </row>
    <row r="772" spans="1:2" x14ac:dyDescent="0.25">
      <c r="A772" s="2">
        <f t="shared" si="475"/>
        <v>1</v>
      </c>
      <c r="B772" s="2">
        <f t="shared" si="476"/>
        <v>1900</v>
      </c>
    </row>
    <row r="773" spans="1:2" x14ac:dyDescent="0.25">
      <c r="A773" s="2">
        <f t="shared" si="475"/>
        <v>1</v>
      </c>
      <c r="B773" s="2">
        <f t="shared" si="476"/>
        <v>1900</v>
      </c>
    </row>
    <row r="774" spans="1:2" x14ac:dyDescent="0.25">
      <c r="A774" s="2">
        <f t="shared" si="475"/>
        <v>1</v>
      </c>
      <c r="B774" s="2">
        <f t="shared" si="476"/>
        <v>1900</v>
      </c>
    </row>
    <row r="775" spans="1:2" x14ac:dyDescent="0.25">
      <c r="A775" s="2">
        <f t="shared" si="475"/>
        <v>1</v>
      </c>
      <c r="B775" s="2">
        <f t="shared" si="476"/>
        <v>1900</v>
      </c>
    </row>
    <row r="776" spans="1:2" x14ac:dyDescent="0.25">
      <c r="A776" s="2">
        <f t="shared" si="475"/>
        <v>1</v>
      </c>
      <c r="B776" s="2">
        <f t="shared" si="476"/>
        <v>1900</v>
      </c>
    </row>
    <row r="777" spans="1:2" x14ac:dyDescent="0.25">
      <c r="A777" s="2">
        <f t="shared" si="475"/>
        <v>1</v>
      </c>
      <c r="B777" s="2">
        <f t="shared" si="476"/>
        <v>1900</v>
      </c>
    </row>
    <row r="778" spans="1:2" x14ac:dyDescent="0.25">
      <c r="A778" s="2">
        <f t="shared" si="475"/>
        <v>1</v>
      </c>
      <c r="B778" s="2">
        <f t="shared" si="476"/>
        <v>1900</v>
      </c>
    </row>
    <row r="779" spans="1:2" x14ac:dyDescent="0.25">
      <c r="A779" s="2">
        <f t="shared" si="475"/>
        <v>1</v>
      </c>
      <c r="B779" s="2">
        <f t="shared" si="476"/>
        <v>1900</v>
      </c>
    </row>
    <row r="780" spans="1:2" x14ac:dyDescent="0.25">
      <c r="A780" s="2">
        <f t="shared" si="475"/>
        <v>1</v>
      </c>
      <c r="B780" s="2">
        <f t="shared" si="476"/>
        <v>1900</v>
      </c>
    </row>
    <row r="781" spans="1:2" x14ac:dyDescent="0.25">
      <c r="A781" s="2">
        <f t="shared" si="475"/>
        <v>1</v>
      </c>
      <c r="B781" s="2">
        <f t="shared" si="476"/>
        <v>1900</v>
      </c>
    </row>
    <row r="782" spans="1:2" x14ac:dyDescent="0.25">
      <c r="A782" s="2">
        <f t="shared" si="475"/>
        <v>1</v>
      </c>
      <c r="B782" s="2">
        <f t="shared" si="476"/>
        <v>1900</v>
      </c>
    </row>
    <row r="783" spans="1:2" x14ac:dyDescent="0.25">
      <c r="A783" s="2">
        <f t="shared" si="475"/>
        <v>1</v>
      </c>
      <c r="B783" s="2">
        <f t="shared" si="476"/>
        <v>1900</v>
      </c>
    </row>
    <row r="784" spans="1:2" x14ac:dyDescent="0.25">
      <c r="A784" s="2">
        <f t="shared" si="475"/>
        <v>1</v>
      </c>
      <c r="B784" s="2">
        <f t="shared" si="476"/>
        <v>1900</v>
      </c>
    </row>
    <row r="785" spans="1:2" x14ac:dyDescent="0.25">
      <c r="A785" s="2">
        <f t="shared" si="475"/>
        <v>1</v>
      </c>
      <c r="B785" s="2">
        <f t="shared" si="476"/>
        <v>1900</v>
      </c>
    </row>
    <row r="786" spans="1:2" x14ac:dyDescent="0.25">
      <c r="A786" s="2">
        <f t="shared" si="475"/>
        <v>1</v>
      </c>
      <c r="B786" s="2">
        <f t="shared" si="476"/>
        <v>1900</v>
      </c>
    </row>
    <row r="787" spans="1:2" x14ac:dyDescent="0.25">
      <c r="A787" s="2">
        <f t="shared" si="475"/>
        <v>1</v>
      </c>
      <c r="B787" s="2">
        <f t="shared" si="476"/>
        <v>1900</v>
      </c>
    </row>
    <row r="788" spans="1:2" x14ac:dyDescent="0.25">
      <c r="A788" s="2">
        <f t="shared" si="475"/>
        <v>1</v>
      </c>
      <c r="B788" s="2">
        <f t="shared" si="476"/>
        <v>1900</v>
      </c>
    </row>
    <row r="789" spans="1:2" x14ac:dyDescent="0.25">
      <c r="A789" s="2">
        <f t="shared" si="475"/>
        <v>1</v>
      </c>
      <c r="B789" s="2">
        <f t="shared" si="476"/>
        <v>1900</v>
      </c>
    </row>
    <row r="790" spans="1:2" x14ac:dyDescent="0.25">
      <c r="A790" s="2">
        <f t="shared" si="475"/>
        <v>1</v>
      </c>
      <c r="B790" s="2">
        <f t="shared" si="476"/>
        <v>1900</v>
      </c>
    </row>
    <row r="791" spans="1:2" x14ac:dyDescent="0.25">
      <c r="A791" s="2">
        <f t="shared" si="475"/>
        <v>1</v>
      </c>
      <c r="B791" s="2">
        <f t="shared" si="476"/>
        <v>1900</v>
      </c>
    </row>
    <row r="792" spans="1:2" x14ac:dyDescent="0.25">
      <c r="A792" s="2">
        <f t="shared" si="475"/>
        <v>1</v>
      </c>
      <c r="B792" s="2">
        <f t="shared" si="476"/>
        <v>1900</v>
      </c>
    </row>
    <row r="793" spans="1:2" x14ac:dyDescent="0.25">
      <c r="A793" s="2">
        <f t="shared" si="475"/>
        <v>1</v>
      </c>
      <c r="B793" s="2">
        <f t="shared" si="476"/>
        <v>1900</v>
      </c>
    </row>
    <row r="794" spans="1:2" x14ac:dyDescent="0.25">
      <c r="A794" s="2">
        <f t="shared" si="475"/>
        <v>1</v>
      </c>
      <c r="B794" s="2">
        <f t="shared" si="476"/>
        <v>1900</v>
      </c>
    </row>
    <row r="795" spans="1:2" x14ac:dyDescent="0.25">
      <c r="A795" s="2">
        <f t="shared" si="475"/>
        <v>1</v>
      </c>
      <c r="B795" s="2">
        <f t="shared" si="476"/>
        <v>1900</v>
      </c>
    </row>
    <row r="796" spans="1:2" x14ac:dyDescent="0.25">
      <c r="A796" s="2">
        <f t="shared" si="475"/>
        <v>1</v>
      </c>
      <c r="B796" s="2">
        <f t="shared" si="476"/>
        <v>1900</v>
      </c>
    </row>
    <row r="797" spans="1:2" x14ac:dyDescent="0.25">
      <c r="A797" s="2">
        <f t="shared" si="475"/>
        <v>1</v>
      </c>
      <c r="B797" s="2">
        <f t="shared" si="476"/>
        <v>1900</v>
      </c>
    </row>
    <row r="798" spans="1:2" x14ac:dyDescent="0.25">
      <c r="A798" s="2">
        <f t="shared" si="475"/>
        <v>1</v>
      </c>
      <c r="B798" s="2">
        <f t="shared" si="476"/>
        <v>1900</v>
      </c>
    </row>
    <row r="799" spans="1:2" x14ac:dyDescent="0.25">
      <c r="A799" s="2">
        <f t="shared" si="475"/>
        <v>1</v>
      </c>
      <c r="B799" s="2">
        <f t="shared" si="476"/>
        <v>1900</v>
      </c>
    </row>
    <row r="800" spans="1:2" x14ac:dyDescent="0.25">
      <c r="A800" s="2">
        <f t="shared" si="475"/>
        <v>1</v>
      </c>
      <c r="B800" s="2">
        <f t="shared" si="476"/>
        <v>1900</v>
      </c>
    </row>
    <row r="801" spans="1:2" x14ac:dyDescent="0.25">
      <c r="A801" s="2">
        <f t="shared" si="475"/>
        <v>1</v>
      </c>
      <c r="B801" s="2">
        <f t="shared" si="476"/>
        <v>1900</v>
      </c>
    </row>
    <row r="802" spans="1:2" x14ac:dyDescent="0.25">
      <c r="A802" s="2">
        <f t="shared" si="475"/>
        <v>1</v>
      </c>
      <c r="B802" s="2">
        <f t="shared" si="476"/>
        <v>1900</v>
      </c>
    </row>
    <row r="803" spans="1:2" x14ac:dyDescent="0.25">
      <c r="A803" s="2">
        <f t="shared" si="475"/>
        <v>1</v>
      </c>
      <c r="B803" s="2">
        <f t="shared" si="476"/>
        <v>1900</v>
      </c>
    </row>
    <row r="804" spans="1:2" x14ac:dyDescent="0.25">
      <c r="A804" s="2">
        <f t="shared" si="475"/>
        <v>1</v>
      </c>
      <c r="B804" s="2">
        <f t="shared" si="476"/>
        <v>1900</v>
      </c>
    </row>
    <row r="805" spans="1:2" x14ac:dyDescent="0.25">
      <c r="A805" s="2">
        <f t="shared" si="475"/>
        <v>1</v>
      </c>
      <c r="B805" s="2">
        <f t="shared" si="476"/>
        <v>1900</v>
      </c>
    </row>
    <row r="806" spans="1:2" x14ac:dyDescent="0.25">
      <c r="A806" s="2">
        <f t="shared" si="475"/>
        <v>1</v>
      </c>
      <c r="B806" s="2">
        <f t="shared" si="476"/>
        <v>1900</v>
      </c>
    </row>
    <row r="807" spans="1:2" x14ac:dyDescent="0.25">
      <c r="A807" s="2">
        <f t="shared" si="475"/>
        <v>1</v>
      </c>
      <c r="B807" s="2">
        <f t="shared" si="476"/>
        <v>1900</v>
      </c>
    </row>
    <row r="808" spans="1:2" x14ac:dyDescent="0.25">
      <c r="A808" s="2">
        <f t="shared" si="475"/>
        <v>1</v>
      </c>
      <c r="B808" s="2">
        <f t="shared" si="476"/>
        <v>1900</v>
      </c>
    </row>
    <row r="809" spans="1:2" x14ac:dyDescent="0.25">
      <c r="A809" s="2">
        <f t="shared" si="475"/>
        <v>1</v>
      </c>
      <c r="B809" s="2">
        <f t="shared" si="476"/>
        <v>1900</v>
      </c>
    </row>
    <row r="810" spans="1:2" x14ac:dyDescent="0.25">
      <c r="A810" s="2">
        <f t="shared" si="475"/>
        <v>1</v>
      </c>
      <c r="B810" s="2">
        <f t="shared" si="476"/>
        <v>1900</v>
      </c>
    </row>
    <row r="811" spans="1:2" x14ac:dyDescent="0.25">
      <c r="A811" s="2">
        <f t="shared" si="475"/>
        <v>1</v>
      </c>
      <c r="B811" s="2">
        <f t="shared" si="476"/>
        <v>1900</v>
      </c>
    </row>
    <row r="812" spans="1:2" x14ac:dyDescent="0.25">
      <c r="A812" s="2">
        <f t="shared" ref="A812:A875" si="477">MONTH(C812)</f>
        <v>1</v>
      </c>
      <c r="B812" s="2">
        <f t="shared" ref="B812:B875" si="478">YEAR(C812)</f>
        <v>1900</v>
      </c>
    </row>
    <row r="813" spans="1:2" x14ac:dyDescent="0.25">
      <c r="A813" s="2">
        <f t="shared" si="477"/>
        <v>1</v>
      </c>
      <c r="B813" s="2">
        <f t="shared" si="478"/>
        <v>1900</v>
      </c>
    </row>
    <row r="814" spans="1:2" x14ac:dyDescent="0.25">
      <c r="A814" s="2">
        <f t="shared" si="477"/>
        <v>1</v>
      </c>
      <c r="B814" s="2">
        <f t="shared" si="478"/>
        <v>1900</v>
      </c>
    </row>
    <row r="815" spans="1:2" x14ac:dyDescent="0.25">
      <c r="A815" s="2">
        <f t="shared" si="477"/>
        <v>1</v>
      </c>
      <c r="B815" s="2">
        <f t="shared" si="478"/>
        <v>1900</v>
      </c>
    </row>
    <row r="816" spans="1:2" x14ac:dyDescent="0.25">
      <c r="A816" s="2">
        <f t="shared" si="477"/>
        <v>1</v>
      </c>
      <c r="B816" s="2">
        <f t="shared" si="478"/>
        <v>1900</v>
      </c>
    </row>
    <row r="817" spans="1:2" x14ac:dyDescent="0.25">
      <c r="A817" s="2">
        <f t="shared" si="477"/>
        <v>1</v>
      </c>
      <c r="B817" s="2">
        <f t="shared" si="478"/>
        <v>1900</v>
      </c>
    </row>
    <row r="818" spans="1:2" x14ac:dyDescent="0.25">
      <c r="A818" s="2">
        <f t="shared" si="477"/>
        <v>1</v>
      </c>
      <c r="B818" s="2">
        <f t="shared" si="478"/>
        <v>1900</v>
      </c>
    </row>
    <row r="819" spans="1:2" x14ac:dyDescent="0.25">
      <c r="A819" s="2">
        <f t="shared" si="477"/>
        <v>1</v>
      </c>
      <c r="B819" s="2">
        <f t="shared" si="478"/>
        <v>1900</v>
      </c>
    </row>
    <row r="820" spans="1:2" x14ac:dyDescent="0.25">
      <c r="A820" s="2">
        <f t="shared" si="477"/>
        <v>1</v>
      </c>
      <c r="B820" s="2">
        <f t="shared" si="478"/>
        <v>1900</v>
      </c>
    </row>
    <row r="821" spans="1:2" x14ac:dyDescent="0.25">
      <c r="A821" s="2">
        <f t="shared" si="477"/>
        <v>1</v>
      </c>
      <c r="B821" s="2">
        <f t="shared" si="478"/>
        <v>1900</v>
      </c>
    </row>
    <row r="822" spans="1:2" x14ac:dyDescent="0.25">
      <c r="A822" s="2">
        <f t="shared" si="477"/>
        <v>1</v>
      </c>
      <c r="B822" s="2">
        <f t="shared" si="478"/>
        <v>1900</v>
      </c>
    </row>
    <row r="823" spans="1:2" x14ac:dyDescent="0.25">
      <c r="A823" s="2">
        <f t="shared" si="477"/>
        <v>1</v>
      </c>
      <c r="B823" s="2">
        <f t="shared" si="478"/>
        <v>1900</v>
      </c>
    </row>
    <row r="824" spans="1:2" x14ac:dyDescent="0.25">
      <c r="A824" s="2">
        <f t="shared" si="477"/>
        <v>1</v>
      </c>
      <c r="B824" s="2">
        <f t="shared" si="478"/>
        <v>1900</v>
      </c>
    </row>
    <row r="825" spans="1:2" x14ac:dyDescent="0.25">
      <c r="A825" s="2">
        <f t="shared" si="477"/>
        <v>1</v>
      </c>
      <c r="B825" s="2">
        <f t="shared" si="478"/>
        <v>1900</v>
      </c>
    </row>
    <row r="826" spans="1:2" x14ac:dyDescent="0.25">
      <c r="A826" s="2">
        <f t="shared" si="477"/>
        <v>1</v>
      </c>
      <c r="B826" s="2">
        <f t="shared" si="478"/>
        <v>1900</v>
      </c>
    </row>
    <row r="827" spans="1:2" x14ac:dyDescent="0.25">
      <c r="A827" s="2">
        <f t="shared" si="477"/>
        <v>1</v>
      </c>
      <c r="B827" s="2">
        <f t="shared" si="478"/>
        <v>1900</v>
      </c>
    </row>
    <row r="828" spans="1:2" x14ac:dyDescent="0.25">
      <c r="A828" s="2">
        <f t="shared" si="477"/>
        <v>1</v>
      </c>
      <c r="B828" s="2">
        <f t="shared" si="478"/>
        <v>1900</v>
      </c>
    </row>
    <row r="829" spans="1:2" x14ac:dyDescent="0.25">
      <c r="A829" s="2">
        <f t="shared" si="477"/>
        <v>1</v>
      </c>
      <c r="B829" s="2">
        <f t="shared" si="478"/>
        <v>1900</v>
      </c>
    </row>
    <row r="830" spans="1:2" x14ac:dyDescent="0.25">
      <c r="A830" s="2">
        <f t="shared" si="477"/>
        <v>1</v>
      </c>
      <c r="B830" s="2">
        <f t="shared" si="478"/>
        <v>1900</v>
      </c>
    </row>
    <row r="831" spans="1:2" x14ac:dyDescent="0.25">
      <c r="A831" s="2">
        <f t="shared" si="477"/>
        <v>1</v>
      </c>
      <c r="B831" s="2">
        <f t="shared" si="478"/>
        <v>1900</v>
      </c>
    </row>
    <row r="832" spans="1:2" x14ac:dyDescent="0.25">
      <c r="A832" s="2">
        <f t="shared" si="477"/>
        <v>1</v>
      </c>
      <c r="B832" s="2">
        <f t="shared" si="478"/>
        <v>1900</v>
      </c>
    </row>
    <row r="833" spans="1:2" x14ac:dyDescent="0.25">
      <c r="A833" s="2">
        <f t="shared" si="477"/>
        <v>1</v>
      </c>
      <c r="B833" s="2">
        <f t="shared" si="478"/>
        <v>1900</v>
      </c>
    </row>
    <row r="834" spans="1:2" x14ac:dyDescent="0.25">
      <c r="A834" s="2">
        <f t="shared" si="477"/>
        <v>1</v>
      </c>
      <c r="B834" s="2">
        <f t="shared" si="478"/>
        <v>1900</v>
      </c>
    </row>
    <row r="835" spans="1:2" x14ac:dyDescent="0.25">
      <c r="A835" s="2">
        <f t="shared" si="477"/>
        <v>1</v>
      </c>
      <c r="B835" s="2">
        <f t="shared" si="478"/>
        <v>1900</v>
      </c>
    </row>
    <row r="836" spans="1:2" x14ac:dyDescent="0.25">
      <c r="A836" s="2">
        <f t="shared" si="477"/>
        <v>1</v>
      </c>
      <c r="B836" s="2">
        <f t="shared" si="478"/>
        <v>1900</v>
      </c>
    </row>
    <row r="837" spans="1:2" x14ac:dyDescent="0.25">
      <c r="A837" s="2">
        <f t="shared" si="477"/>
        <v>1</v>
      </c>
      <c r="B837" s="2">
        <f t="shared" si="478"/>
        <v>1900</v>
      </c>
    </row>
    <row r="838" spans="1:2" x14ac:dyDescent="0.25">
      <c r="A838" s="2">
        <f t="shared" si="477"/>
        <v>1</v>
      </c>
      <c r="B838" s="2">
        <f t="shared" si="478"/>
        <v>1900</v>
      </c>
    </row>
    <row r="839" spans="1:2" x14ac:dyDescent="0.25">
      <c r="A839" s="2">
        <f t="shared" si="477"/>
        <v>1</v>
      </c>
      <c r="B839" s="2">
        <f t="shared" si="478"/>
        <v>1900</v>
      </c>
    </row>
    <row r="840" spans="1:2" x14ac:dyDescent="0.25">
      <c r="A840" s="2">
        <f t="shared" si="477"/>
        <v>1</v>
      </c>
      <c r="B840" s="2">
        <f t="shared" si="478"/>
        <v>1900</v>
      </c>
    </row>
    <row r="841" spans="1:2" x14ac:dyDescent="0.25">
      <c r="A841" s="2">
        <f t="shared" si="477"/>
        <v>1</v>
      </c>
      <c r="B841" s="2">
        <f t="shared" si="478"/>
        <v>1900</v>
      </c>
    </row>
    <row r="842" spans="1:2" x14ac:dyDescent="0.25">
      <c r="A842" s="2">
        <f t="shared" si="477"/>
        <v>1</v>
      </c>
      <c r="B842" s="2">
        <f t="shared" si="478"/>
        <v>1900</v>
      </c>
    </row>
    <row r="843" spans="1:2" x14ac:dyDescent="0.25">
      <c r="A843" s="2">
        <f t="shared" si="477"/>
        <v>1</v>
      </c>
      <c r="B843" s="2">
        <f t="shared" si="478"/>
        <v>1900</v>
      </c>
    </row>
    <row r="844" spans="1:2" x14ac:dyDescent="0.25">
      <c r="A844" s="2">
        <f t="shared" si="477"/>
        <v>1</v>
      </c>
      <c r="B844" s="2">
        <f t="shared" si="478"/>
        <v>1900</v>
      </c>
    </row>
    <row r="845" spans="1:2" x14ac:dyDescent="0.25">
      <c r="A845" s="2">
        <f t="shared" si="477"/>
        <v>1</v>
      </c>
      <c r="B845" s="2">
        <f t="shared" si="478"/>
        <v>1900</v>
      </c>
    </row>
    <row r="846" spans="1:2" x14ac:dyDescent="0.25">
      <c r="A846" s="2">
        <f t="shared" si="477"/>
        <v>1</v>
      </c>
      <c r="B846" s="2">
        <f t="shared" si="478"/>
        <v>1900</v>
      </c>
    </row>
    <row r="847" spans="1:2" x14ac:dyDescent="0.25">
      <c r="A847" s="2">
        <f t="shared" si="477"/>
        <v>1</v>
      </c>
      <c r="B847" s="2">
        <f t="shared" si="478"/>
        <v>1900</v>
      </c>
    </row>
    <row r="848" spans="1:2" x14ac:dyDescent="0.25">
      <c r="A848" s="2">
        <f t="shared" si="477"/>
        <v>1</v>
      </c>
      <c r="B848" s="2">
        <f t="shared" si="478"/>
        <v>1900</v>
      </c>
    </row>
    <row r="849" spans="1:2" x14ac:dyDescent="0.25">
      <c r="A849" s="2">
        <f t="shared" si="477"/>
        <v>1</v>
      </c>
      <c r="B849" s="2">
        <f t="shared" si="478"/>
        <v>1900</v>
      </c>
    </row>
    <row r="850" spans="1:2" x14ac:dyDescent="0.25">
      <c r="A850" s="2">
        <f t="shared" si="477"/>
        <v>1</v>
      </c>
      <c r="B850" s="2">
        <f t="shared" si="478"/>
        <v>1900</v>
      </c>
    </row>
    <row r="851" spans="1:2" x14ac:dyDescent="0.25">
      <c r="A851" s="2">
        <f t="shared" si="477"/>
        <v>1</v>
      </c>
      <c r="B851" s="2">
        <f t="shared" si="478"/>
        <v>1900</v>
      </c>
    </row>
    <row r="852" spans="1:2" x14ac:dyDescent="0.25">
      <c r="A852" s="2">
        <f t="shared" si="477"/>
        <v>1</v>
      </c>
      <c r="B852" s="2">
        <f t="shared" si="478"/>
        <v>1900</v>
      </c>
    </row>
    <row r="853" spans="1:2" x14ac:dyDescent="0.25">
      <c r="A853" s="2">
        <f t="shared" si="477"/>
        <v>1</v>
      </c>
      <c r="B853" s="2">
        <f t="shared" si="478"/>
        <v>1900</v>
      </c>
    </row>
    <row r="854" spans="1:2" x14ac:dyDescent="0.25">
      <c r="A854" s="2">
        <f t="shared" si="477"/>
        <v>1</v>
      </c>
      <c r="B854" s="2">
        <f t="shared" si="478"/>
        <v>1900</v>
      </c>
    </row>
    <row r="855" spans="1:2" x14ac:dyDescent="0.25">
      <c r="A855" s="2">
        <f t="shared" si="477"/>
        <v>1</v>
      </c>
      <c r="B855" s="2">
        <f t="shared" si="478"/>
        <v>1900</v>
      </c>
    </row>
    <row r="856" spans="1:2" x14ac:dyDescent="0.25">
      <c r="A856" s="2">
        <f t="shared" si="477"/>
        <v>1</v>
      </c>
      <c r="B856" s="2">
        <f t="shared" si="478"/>
        <v>1900</v>
      </c>
    </row>
    <row r="857" spans="1:2" x14ac:dyDescent="0.25">
      <c r="A857" s="2">
        <f t="shared" si="477"/>
        <v>1</v>
      </c>
      <c r="B857" s="2">
        <f t="shared" si="478"/>
        <v>1900</v>
      </c>
    </row>
    <row r="858" spans="1:2" x14ac:dyDescent="0.25">
      <c r="A858" s="2">
        <f t="shared" si="477"/>
        <v>1</v>
      </c>
      <c r="B858" s="2">
        <f t="shared" si="478"/>
        <v>1900</v>
      </c>
    </row>
    <row r="859" spans="1:2" x14ac:dyDescent="0.25">
      <c r="A859" s="2">
        <f t="shared" si="477"/>
        <v>1</v>
      </c>
      <c r="B859" s="2">
        <f t="shared" si="478"/>
        <v>1900</v>
      </c>
    </row>
    <row r="860" spans="1:2" x14ac:dyDescent="0.25">
      <c r="A860" s="2">
        <f t="shared" si="477"/>
        <v>1</v>
      </c>
      <c r="B860" s="2">
        <f t="shared" si="478"/>
        <v>1900</v>
      </c>
    </row>
    <row r="861" spans="1:2" x14ac:dyDescent="0.25">
      <c r="A861" s="2">
        <f t="shared" si="477"/>
        <v>1</v>
      </c>
      <c r="B861" s="2">
        <f t="shared" si="478"/>
        <v>1900</v>
      </c>
    </row>
    <row r="862" spans="1:2" x14ac:dyDescent="0.25">
      <c r="A862" s="2">
        <f t="shared" si="477"/>
        <v>1</v>
      </c>
      <c r="B862" s="2">
        <f t="shared" si="478"/>
        <v>1900</v>
      </c>
    </row>
    <row r="863" spans="1:2" x14ac:dyDescent="0.25">
      <c r="A863" s="2">
        <f t="shared" si="477"/>
        <v>1</v>
      </c>
      <c r="B863" s="2">
        <f t="shared" si="478"/>
        <v>1900</v>
      </c>
    </row>
    <row r="864" spans="1:2" x14ac:dyDescent="0.25">
      <c r="A864" s="2">
        <f t="shared" si="477"/>
        <v>1</v>
      </c>
      <c r="B864" s="2">
        <f t="shared" si="478"/>
        <v>1900</v>
      </c>
    </row>
    <row r="865" spans="1:2" x14ac:dyDescent="0.25">
      <c r="A865" s="2">
        <f t="shared" si="477"/>
        <v>1</v>
      </c>
      <c r="B865" s="2">
        <f t="shared" si="478"/>
        <v>1900</v>
      </c>
    </row>
    <row r="866" spans="1:2" x14ac:dyDescent="0.25">
      <c r="A866" s="2">
        <f t="shared" si="477"/>
        <v>1</v>
      </c>
      <c r="B866" s="2">
        <f t="shared" si="478"/>
        <v>1900</v>
      </c>
    </row>
    <row r="867" spans="1:2" x14ac:dyDescent="0.25">
      <c r="A867" s="2">
        <f t="shared" si="477"/>
        <v>1</v>
      </c>
      <c r="B867" s="2">
        <f t="shared" si="478"/>
        <v>1900</v>
      </c>
    </row>
    <row r="868" spans="1:2" x14ac:dyDescent="0.25">
      <c r="A868" s="2">
        <f t="shared" si="477"/>
        <v>1</v>
      </c>
      <c r="B868" s="2">
        <f t="shared" si="478"/>
        <v>1900</v>
      </c>
    </row>
    <row r="869" spans="1:2" x14ac:dyDescent="0.25">
      <c r="A869" s="2">
        <f t="shared" si="477"/>
        <v>1</v>
      </c>
      <c r="B869" s="2">
        <f t="shared" si="478"/>
        <v>1900</v>
      </c>
    </row>
    <row r="870" spans="1:2" x14ac:dyDescent="0.25">
      <c r="A870" s="2">
        <f t="shared" si="477"/>
        <v>1</v>
      </c>
      <c r="B870" s="2">
        <f t="shared" si="478"/>
        <v>1900</v>
      </c>
    </row>
    <row r="871" spans="1:2" x14ac:dyDescent="0.25">
      <c r="A871" s="2">
        <f t="shared" si="477"/>
        <v>1</v>
      </c>
      <c r="B871" s="2">
        <f t="shared" si="478"/>
        <v>1900</v>
      </c>
    </row>
    <row r="872" spans="1:2" x14ac:dyDescent="0.25">
      <c r="A872" s="2">
        <f t="shared" si="477"/>
        <v>1</v>
      </c>
      <c r="B872" s="2">
        <f t="shared" si="478"/>
        <v>1900</v>
      </c>
    </row>
    <row r="873" spans="1:2" x14ac:dyDescent="0.25">
      <c r="A873" s="2">
        <f t="shared" si="477"/>
        <v>1</v>
      </c>
      <c r="B873" s="2">
        <f t="shared" si="478"/>
        <v>1900</v>
      </c>
    </row>
    <row r="874" spans="1:2" x14ac:dyDescent="0.25">
      <c r="A874" s="2">
        <f t="shared" si="477"/>
        <v>1</v>
      </c>
      <c r="B874" s="2">
        <f t="shared" si="478"/>
        <v>1900</v>
      </c>
    </row>
    <row r="875" spans="1:2" x14ac:dyDescent="0.25">
      <c r="A875" s="2">
        <f t="shared" si="477"/>
        <v>1</v>
      </c>
      <c r="B875" s="2">
        <f t="shared" si="478"/>
        <v>1900</v>
      </c>
    </row>
    <row r="876" spans="1:2" x14ac:dyDescent="0.25">
      <c r="A876" s="2">
        <f t="shared" ref="A876:A939" si="479">MONTH(C876)</f>
        <v>1</v>
      </c>
      <c r="B876" s="2">
        <f t="shared" ref="B876:B939" si="480">YEAR(C876)</f>
        <v>1900</v>
      </c>
    </row>
    <row r="877" spans="1:2" x14ac:dyDescent="0.25">
      <c r="A877" s="2">
        <f t="shared" si="479"/>
        <v>1</v>
      </c>
      <c r="B877" s="2">
        <f t="shared" si="480"/>
        <v>1900</v>
      </c>
    </row>
    <row r="878" spans="1:2" x14ac:dyDescent="0.25">
      <c r="A878" s="2">
        <f t="shared" si="479"/>
        <v>1</v>
      </c>
      <c r="B878" s="2">
        <f t="shared" si="480"/>
        <v>1900</v>
      </c>
    </row>
    <row r="879" spans="1:2" x14ac:dyDescent="0.25">
      <c r="A879" s="2">
        <f t="shared" si="479"/>
        <v>1</v>
      </c>
      <c r="B879" s="2">
        <f t="shared" si="480"/>
        <v>1900</v>
      </c>
    </row>
    <row r="880" spans="1:2" x14ac:dyDescent="0.25">
      <c r="A880" s="2">
        <f t="shared" si="479"/>
        <v>1</v>
      </c>
      <c r="B880" s="2">
        <f t="shared" si="480"/>
        <v>1900</v>
      </c>
    </row>
    <row r="881" spans="1:2" x14ac:dyDescent="0.25">
      <c r="A881" s="2">
        <f t="shared" si="479"/>
        <v>1</v>
      </c>
      <c r="B881" s="2">
        <f t="shared" si="480"/>
        <v>1900</v>
      </c>
    </row>
    <row r="882" spans="1:2" x14ac:dyDescent="0.25">
      <c r="A882" s="2">
        <f t="shared" si="479"/>
        <v>1</v>
      </c>
      <c r="B882" s="2">
        <f t="shared" si="480"/>
        <v>1900</v>
      </c>
    </row>
    <row r="883" spans="1:2" x14ac:dyDescent="0.25">
      <c r="A883" s="2">
        <f t="shared" si="479"/>
        <v>1</v>
      </c>
      <c r="B883" s="2">
        <f t="shared" si="480"/>
        <v>1900</v>
      </c>
    </row>
    <row r="884" spans="1:2" x14ac:dyDescent="0.25">
      <c r="A884" s="2">
        <f t="shared" si="479"/>
        <v>1</v>
      </c>
      <c r="B884" s="2">
        <f t="shared" si="480"/>
        <v>1900</v>
      </c>
    </row>
    <row r="885" spans="1:2" x14ac:dyDescent="0.25">
      <c r="A885" s="2">
        <f t="shared" si="479"/>
        <v>1</v>
      </c>
      <c r="B885" s="2">
        <f t="shared" si="480"/>
        <v>1900</v>
      </c>
    </row>
    <row r="886" spans="1:2" x14ac:dyDescent="0.25">
      <c r="A886" s="2">
        <f t="shared" si="479"/>
        <v>1</v>
      </c>
      <c r="B886" s="2">
        <f t="shared" si="480"/>
        <v>1900</v>
      </c>
    </row>
    <row r="887" spans="1:2" x14ac:dyDescent="0.25">
      <c r="A887" s="2">
        <f t="shared" si="479"/>
        <v>1</v>
      </c>
      <c r="B887" s="2">
        <f t="shared" si="480"/>
        <v>1900</v>
      </c>
    </row>
    <row r="888" spans="1:2" x14ac:dyDescent="0.25">
      <c r="A888" s="2">
        <f t="shared" si="479"/>
        <v>1</v>
      </c>
      <c r="B888" s="2">
        <f t="shared" si="480"/>
        <v>1900</v>
      </c>
    </row>
    <row r="889" spans="1:2" x14ac:dyDescent="0.25">
      <c r="A889" s="2">
        <f t="shared" si="479"/>
        <v>1</v>
      </c>
      <c r="B889" s="2">
        <f t="shared" si="480"/>
        <v>1900</v>
      </c>
    </row>
    <row r="890" spans="1:2" x14ac:dyDescent="0.25">
      <c r="A890" s="2">
        <f t="shared" si="479"/>
        <v>1</v>
      </c>
      <c r="B890" s="2">
        <f t="shared" si="480"/>
        <v>1900</v>
      </c>
    </row>
    <row r="891" spans="1:2" x14ac:dyDescent="0.25">
      <c r="A891" s="2">
        <f t="shared" si="479"/>
        <v>1</v>
      </c>
      <c r="B891" s="2">
        <f t="shared" si="480"/>
        <v>1900</v>
      </c>
    </row>
    <row r="892" spans="1:2" x14ac:dyDescent="0.25">
      <c r="A892" s="2">
        <f t="shared" si="479"/>
        <v>1</v>
      </c>
      <c r="B892" s="2">
        <f t="shared" si="480"/>
        <v>1900</v>
      </c>
    </row>
    <row r="893" spans="1:2" x14ac:dyDescent="0.25">
      <c r="A893" s="2">
        <f t="shared" si="479"/>
        <v>1</v>
      </c>
      <c r="B893" s="2">
        <f t="shared" si="480"/>
        <v>1900</v>
      </c>
    </row>
    <row r="894" spans="1:2" x14ac:dyDescent="0.25">
      <c r="A894" s="2">
        <f t="shared" si="479"/>
        <v>1</v>
      </c>
      <c r="B894" s="2">
        <f t="shared" si="480"/>
        <v>1900</v>
      </c>
    </row>
    <row r="895" spans="1:2" x14ac:dyDescent="0.25">
      <c r="A895" s="2">
        <f t="shared" si="479"/>
        <v>1</v>
      </c>
      <c r="B895" s="2">
        <f t="shared" si="480"/>
        <v>1900</v>
      </c>
    </row>
    <row r="896" spans="1:2" x14ac:dyDescent="0.25">
      <c r="A896" s="2">
        <f t="shared" si="479"/>
        <v>1</v>
      </c>
      <c r="B896" s="2">
        <f t="shared" si="480"/>
        <v>1900</v>
      </c>
    </row>
    <row r="897" spans="1:2" x14ac:dyDescent="0.25">
      <c r="A897" s="2">
        <f t="shared" si="479"/>
        <v>1</v>
      </c>
      <c r="B897" s="2">
        <f t="shared" si="480"/>
        <v>1900</v>
      </c>
    </row>
    <row r="898" spans="1:2" x14ac:dyDescent="0.25">
      <c r="A898" s="2">
        <f t="shared" si="479"/>
        <v>1</v>
      </c>
      <c r="B898" s="2">
        <f t="shared" si="480"/>
        <v>1900</v>
      </c>
    </row>
    <row r="899" spans="1:2" x14ac:dyDescent="0.25">
      <c r="A899" s="2">
        <f t="shared" si="479"/>
        <v>1</v>
      </c>
      <c r="B899" s="2">
        <f t="shared" si="480"/>
        <v>1900</v>
      </c>
    </row>
    <row r="900" spans="1:2" x14ac:dyDescent="0.25">
      <c r="A900" s="2">
        <f t="shared" si="479"/>
        <v>1</v>
      </c>
      <c r="B900" s="2">
        <f t="shared" si="480"/>
        <v>1900</v>
      </c>
    </row>
    <row r="901" spans="1:2" x14ac:dyDescent="0.25">
      <c r="A901" s="2">
        <f t="shared" si="479"/>
        <v>1</v>
      </c>
      <c r="B901" s="2">
        <f t="shared" si="480"/>
        <v>1900</v>
      </c>
    </row>
    <row r="902" spans="1:2" x14ac:dyDescent="0.25">
      <c r="A902" s="2">
        <f t="shared" si="479"/>
        <v>1</v>
      </c>
      <c r="B902" s="2">
        <f t="shared" si="480"/>
        <v>1900</v>
      </c>
    </row>
    <row r="903" spans="1:2" x14ac:dyDescent="0.25">
      <c r="A903" s="2">
        <f t="shared" si="479"/>
        <v>1</v>
      </c>
      <c r="B903" s="2">
        <f t="shared" si="480"/>
        <v>1900</v>
      </c>
    </row>
    <row r="904" spans="1:2" x14ac:dyDescent="0.25">
      <c r="A904" s="2">
        <f t="shared" si="479"/>
        <v>1</v>
      </c>
      <c r="B904" s="2">
        <f t="shared" si="480"/>
        <v>1900</v>
      </c>
    </row>
    <row r="905" spans="1:2" x14ac:dyDescent="0.25">
      <c r="A905" s="2">
        <f t="shared" si="479"/>
        <v>1</v>
      </c>
      <c r="B905" s="2">
        <f t="shared" si="480"/>
        <v>1900</v>
      </c>
    </row>
    <row r="906" spans="1:2" x14ac:dyDescent="0.25">
      <c r="A906" s="2">
        <f t="shared" si="479"/>
        <v>1</v>
      </c>
      <c r="B906" s="2">
        <f t="shared" si="480"/>
        <v>1900</v>
      </c>
    </row>
    <row r="907" spans="1:2" x14ac:dyDescent="0.25">
      <c r="A907" s="2">
        <f t="shared" si="479"/>
        <v>1</v>
      </c>
      <c r="B907" s="2">
        <f t="shared" si="480"/>
        <v>1900</v>
      </c>
    </row>
    <row r="908" spans="1:2" x14ac:dyDescent="0.25">
      <c r="A908" s="2">
        <f t="shared" si="479"/>
        <v>1</v>
      </c>
      <c r="B908" s="2">
        <f t="shared" si="480"/>
        <v>1900</v>
      </c>
    </row>
    <row r="909" spans="1:2" x14ac:dyDescent="0.25">
      <c r="A909" s="2">
        <f t="shared" si="479"/>
        <v>1</v>
      </c>
      <c r="B909" s="2">
        <f t="shared" si="480"/>
        <v>1900</v>
      </c>
    </row>
    <row r="910" spans="1:2" x14ac:dyDescent="0.25">
      <c r="A910" s="2">
        <f t="shared" si="479"/>
        <v>1</v>
      </c>
      <c r="B910" s="2">
        <f t="shared" si="480"/>
        <v>1900</v>
      </c>
    </row>
    <row r="911" spans="1:2" x14ac:dyDescent="0.25">
      <c r="A911" s="2">
        <f t="shared" si="479"/>
        <v>1</v>
      </c>
      <c r="B911" s="2">
        <f t="shared" si="480"/>
        <v>1900</v>
      </c>
    </row>
    <row r="912" spans="1:2" x14ac:dyDescent="0.25">
      <c r="A912" s="2">
        <f t="shared" si="479"/>
        <v>1</v>
      </c>
      <c r="B912" s="2">
        <f t="shared" si="480"/>
        <v>1900</v>
      </c>
    </row>
    <row r="913" spans="1:2" x14ac:dyDescent="0.25">
      <c r="A913" s="2">
        <f t="shared" si="479"/>
        <v>1</v>
      </c>
      <c r="B913" s="2">
        <f t="shared" si="480"/>
        <v>1900</v>
      </c>
    </row>
    <row r="914" spans="1:2" x14ac:dyDescent="0.25">
      <c r="A914" s="2">
        <f t="shared" si="479"/>
        <v>1</v>
      </c>
      <c r="B914" s="2">
        <f t="shared" si="480"/>
        <v>1900</v>
      </c>
    </row>
    <row r="915" spans="1:2" x14ac:dyDescent="0.25">
      <c r="A915" s="2">
        <f t="shared" si="479"/>
        <v>1</v>
      </c>
      <c r="B915" s="2">
        <f t="shared" si="480"/>
        <v>1900</v>
      </c>
    </row>
    <row r="916" spans="1:2" x14ac:dyDescent="0.25">
      <c r="A916" s="2">
        <f t="shared" si="479"/>
        <v>1</v>
      </c>
      <c r="B916" s="2">
        <f t="shared" si="480"/>
        <v>1900</v>
      </c>
    </row>
    <row r="917" spans="1:2" x14ac:dyDescent="0.25">
      <c r="A917" s="2">
        <f t="shared" si="479"/>
        <v>1</v>
      </c>
      <c r="B917" s="2">
        <f t="shared" si="480"/>
        <v>1900</v>
      </c>
    </row>
    <row r="918" spans="1:2" x14ac:dyDescent="0.25">
      <c r="A918" s="2">
        <f t="shared" si="479"/>
        <v>1</v>
      </c>
      <c r="B918" s="2">
        <f t="shared" si="480"/>
        <v>1900</v>
      </c>
    </row>
    <row r="919" spans="1:2" x14ac:dyDescent="0.25">
      <c r="A919" s="2">
        <f t="shared" si="479"/>
        <v>1</v>
      </c>
      <c r="B919" s="2">
        <f t="shared" si="480"/>
        <v>1900</v>
      </c>
    </row>
    <row r="920" spans="1:2" x14ac:dyDescent="0.25">
      <c r="A920" s="2">
        <f t="shared" si="479"/>
        <v>1</v>
      </c>
      <c r="B920" s="2">
        <f t="shared" si="480"/>
        <v>1900</v>
      </c>
    </row>
    <row r="921" spans="1:2" x14ac:dyDescent="0.25">
      <c r="A921" s="2">
        <f t="shared" si="479"/>
        <v>1</v>
      </c>
      <c r="B921" s="2">
        <f t="shared" si="480"/>
        <v>1900</v>
      </c>
    </row>
    <row r="922" spans="1:2" x14ac:dyDescent="0.25">
      <c r="A922" s="2">
        <f t="shared" si="479"/>
        <v>1</v>
      </c>
      <c r="B922" s="2">
        <f t="shared" si="480"/>
        <v>1900</v>
      </c>
    </row>
    <row r="923" spans="1:2" x14ac:dyDescent="0.25">
      <c r="A923" s="2">
        <f t="shared" si="479"/>
        <v>1</v>
      </c>
      <c r="B923" s="2">
        <f t="shared" si="480"/>
        <v>1900</v>
      </c>
    </row>
    <row r="924" spans="1:2" x14ac:dyDescent="0.25">
      <c r="A924" s="2">
        <f t="shared" si="479"/>
        <v>1</v>
      </c>
      <c r="B924" s="2">
        <f t="shared" si="480"/>
        <v>1900</v>
      </c>
    </row>
    <row r="925" spans="1:2" x14ac:dyDescent="0.25">
      <c r="A925" s="2">
        <f t="shared" si="479"/>
        <v>1</v>
      </c>
      <c r="B925" s="2">
        <f t="shared" si="480"/>
        <v>1900</v>
      </c>
    </row>
    <row r="926" spans="1:2" x14ac:dyDescent="0.25">
      <c r="A926" s="2">
        <f t="shared" si="479"/>
        <v>1</v>
      </c>
      <c r="B926" s="2">
        <f t="shared" si="480"/>
        <v>1900</v>
      </c>
    </row>
    <row r="927" spans="1:2" x14ac:dyDescent="0.25">
      <c r="A927" s="2">
        <f t="shared" si="479"/>
        <v>1</v>
      </c>
      <c r="B927" s="2">
        <f t="shared" si="480"/>
        <v>1900</v>
      </c>
    </row>
    <row r="928" spans="1:2" x14ac:dyDescent="0.25">
      <c r="A928" s="2">
        <f t="shared" si="479"/>
        <v>1</v>
      </c>
      <c r="B928" s="2">
        <f t="shared" si="480"/>
        <v>1900</v>
      </c>
    </row>
    <row r="929" spans="1:2" x14ac:dyDescent="0.25">
      <c r="A929" s="2">
        <f t="shared" si="479"/>
        <v>1</v>
      </c>
      <c r="B929" s="2">
        <f t="shared" si="480"/>
        <v>1900</v>
      </c>
    </row>
    <row r="930" spans="1:2" x14ac:dyDescent="0.25">
      <c r="A930" s="2">
        <f t="shared" si="479"/>
        <v>1</v>
      </c>
      <c r="B930" s="2">
        <f t="shared" si="480"/>
        <v>1900</v>
      </c>
    </row>
    <row r="931" spans="1:2" x14ac:dyDescent="0.25">
      <c r="A931" s="2">
        <f t="shared" si="479"/>
        <v>1</v>
      </c>
      <c r="B931" s="2">
        <f t="shared" si="480"/>
        <v>1900</v>
      </c>
    </row>
    <row r="932" spans="1:2" x14ac:dyDescent="0.25">
      <c r="A932" s="2">
        <f t="shared" si="479"/>
        <v>1</v>
      </c>
      <c r="B932" s="2">
        <f t="shared" si="480"/>
        <v>1900</v>
      </c>
    </row>
    <row r="933" spans="1:2" x14ac:dyDescent="0.25">
      <c r="A933" s="2">
        <f t="shared" si="479"/>
        <v>1</v>
      </c>
      <c r="B933" s="2">
        <f t="shared" si="480"/>
        <v>1900</v>
      </c>
    </row>
    <row r="934" spans="1:2" x14ac:dyDescent="0.25">
      <c r="A934" s="2">
        <f t="shared" si="479"/>
        <v>1</v>
      </c>
      <c r="B934" s="2">
        <f t="shared" si="480"/>
        <v>1900</v>
      </c>
    </row>
    <row r="935" spans="1:2" x14ac:dyDescent="0.25">
      <c r="A935" s="2">
        <f t="shared" si="479"/>
        <v>1</v>
      </c>
      <c r="B935" s="2">
        <f t="shared" si="480"/>
        <v>1900</v>
      </c>
    </row>
    <row r="936" spans="1:2" x14ac:dyDescent="0.25">
      <c r="A936" s="2">
        <f t="shared" si="479"/>
        <v>1</v>
      </c>
      <c r="B936" s="2">
        <f t="shared" si="480"/>
        <v>1900</v>
      </c>
    </row>
    <row r="937" spans="1:2" x14ac:dyDescent="0.25">
      <c r="A937" s="2">
        <f t="shared" si="479"/>
        <v>1</v>
      </c>
      <c r="B937" s="2">
        <f t="shared" si="480"/>
        <v>1900</v>
      </c>
    </row>
    <row r="938" spans="1:2" x14ac:dyDescent="0.25">
      <c r="A938" s="2">
        <f t="shared" si="479"/>
        <v>1</v>
      </c>
      <c r="B938" s="2">
        <f t="shared" si="480"/>
        <v>1900</v>
      </c>
    </row>
    <row r="939" spans="1:2" x14ac:dyDescent="0.25">
      <c r="A939" s="2">
        <f t="shared" si="479"/>
        <v>1</v>
      </c>
      <c r="B939" s="2">
        <f t="shared" si="480"/>
        <v>1900</v>
      </c>
    </row>
    <row r="940" spans="1:2" x14ac:dyDescent="0.25">
      <c r="A940" s="2">
        <f t="shared" ref="A940:A1003" si="481">MONTH(C940)</f>
        <v>1</v>
      </c>
      <c r="B940" s="2">
        <f t="shared" ref="B940:B1003" si="482">YEAR(C940)</f>
        <v>1900</v>
      </c>
    </row>
    <row r="941" spans="1:2" x14ac:dyDescent="0.25">
      <c r="A941" s="2">
        <f t="shared" si="481"/>
        <v>1</v>
      </c>
      <c r="B941" s="2">
        <f t="shared" si="482"/>
        <v>1900</v>
      </c>
    </row>
    <row r="942" spans="1:2" x14ac:dyDescent="0.25">
      <c r="A942" s="2">
        <f t="shared" si="481"/>
        <v>1</v>
      </c>
      <c r="B942" s="2">
        <f t="shared" si="482"/>
        <v>1900</v>
      </c>
    </row>
    <row r="943" spans="1:2" x14ac:dyDescent="0.25">
      <c r="A943" s="2">
        <f t="shared" si="481"/>
        <v>1</v>
      </c>
      <c r="B943" s="2">
        <f t="shared" si="482"/>
        <v>1900</v>
      </c>
    </row>
    <row r="944" spans="1:2" x14ac:dyDescent="0.25">
      <c r="A944" s="2">
        <f t="shared" si="481"/>
        <v>1</v>
      </c>
      <c r="B944" s="2">
        <f t="shared" si="482"/>
        <v>1900</v>
      </c>
    </row>
    <row r="945" spans="1:2" x14ac:dyDescent="0.25">
      <c r="A945" s="2">
        <f t="shared" si="481"/>
        <v>1</v>
      </c>
      <c r="B945" s="2">
        <f t="shared" si="482"/>
        <v>1900</v>
      </c>
    </row>
    <row r="946" spans="1:2" x14ac:dyDescent="0.25">
      <c r="A946" s="2">
        <f t="shared" si="481"/>
        <v>1</v>
      </c>
      <c r="B946" s="2">
        <f t="shared" si="482"/>
        <v>1900</v>
      </c>
    </row>
    <row r="947" spans="1:2" x14ac:dyDescent="0.25">
      <c r="A947" s="2">
        <f t="shared" si="481"/>
        <v>1</v>
      </c>
      <c r="B947" s="2">
        <f t="shared" si="482"/>
        <v>1900</v>
      </c>
    </row>
    <row r="948" spans="1:2" x14ac:dyDescent="0.25">
      <c r="A948" s="2">
        <f t="shared" si="481"/>
        <v>1</v>
      </c>
      <c r="B948" s="2">
        <f t="shared" si="482"/>
        <v>1900</v>
      </c>
    </row>
    <row r="949" spans="1:2" x14ac:dyDescent="0.25">
      <c r="A949" s="2">
        <f t="shared" si="481"/>
        <v>1</v>
      </c>
      <c r="B949" s="2">
        <f t="shared" si="482"/>
        <v>1900</v>
      </c>
    </row>
    <row r="950" spans="1:2" x14ac:dyDescent="0.25">
      <c r="A950" s="2">
        <f t="shared" si="481"/>
        <v>1</v>
      </c>
      <c r="B950" s="2">
        <f t="shared" si="482"/>
        <v>1900</v>
      </c>
    </row>
    <row r="951" spans="1:2" x14ac:dyDescent="0.25">
      <c r="A951" s="2">
        <f t="shared" si="481"/>
        <v>1</v>
      </c>
      <c r="B951" s="2">
        <f t="shared" si="482"/>
        <v>1900</v>
      </c>
    </row>
    <row r="952" spans="1:2" x14ac:dyDescent="0.25">
      <c r="A952" s="2">
        <f t="shared" si="481"/>
        <v>1</v>
      </c>
      <c r="B952" s="2">
        <f t="shared" si="482"/>
        <v>1900</v>
      </c>
    </row>
    <row r="953" spans="1:2" x14ac:dyDescent="0.25">
      <c r="A953" s="2">
        <f t="shared" si="481"/>
        <v>1</v>
      </c>
      <c r="B953" s="2">
        <f t="shared" si="482"/>
        <v>1900</v>
      </c>
    </row>
    <row r="954" spans="1:2" x14ac:dyDescent="0.25">
      <c r="A954" s="2">
        <f t="shared" si="481"/>
        <v>1</v>
      </c>
      <c r="B954" s="2">
        <f t="shared" si="482"/>
        <v>1900</v>
      </c>
    </row>
    <row r="955" spans="1:2" x14ac:dyDescent="0.25">
      <c r="A955" s="2">
        <f t="shared" si="481"/>
        <v>1</v>
      </c>
      <c r="B955" s="2">
        <f t="shared" si="482"/>
        <v>1900</v>
      </c>
    </row>
    <row r="956" spans="1:2" x14ac:dyDescent="0.25">
      <c r="A956" s="2">
        <f t="shared" si="481"/>
        <v>1</v>
      </c>
      <c r="B956" s="2">
        <f t="shared" si="482"/>
        <v>1900</v>
      </c>
    </row>
    <row r="957" spans="1:2" x14ac:dyDescent="0.25">
      <c r="A957" s="2">
        <f t="shared" si="481"/>
        <v>1</v>
      </c>
      <c r="B957" s="2">
        <f t="shared" si="482"/>
        <v>1900</v>
      </c>
    </row>
    <row r="958" spans="1:2" x14ac:dyDescent="0.25">
      <c r="A958" s="2">
        <f t="shared" si="481"/>
        <v>1</v>
      </c>
      <c r="B958" s="2">
        <f t="shared" si="482"/>
        <v>1900</v>
      </c>
    </row>
    <row r="959" spans="1:2" x14ac:dyDescent="0.25">
      <c r="A959" s="2">
        <f t="shared" si="481"/>
        <v>1</v>
      </c>
      <c r="B959" s="2">
        <f t="shared" si="482"/>
        <v>1900</v>
      </c>
    </row>
    <row r="960" spans="1:2" x14ac:dyDescent="0.25">
      <c r="A960" s="2">
        <f t="shared" si="481"/>
        <v>1</v>
      </c>
      <c r="B960" s="2">
        <f t="shared" si="482"/>
        <v>1900</v>
      </c>
    </row>
    <row r="961" spans="1:2" x14ac:dyDescent="0.25">
      <c r="A961" s="2">
        <f t="shared" si="481"/>
        <v>1</v>
      </c>
      <c r="B961" s="2">
        <f t="shared" si="482"/>
        <v>1900</v>
      </c>
    </row>
    <row r="962" spans="1:2" x14ac:dyDescent="0.25">
      <c r="A962" s="2">
        <f t="shared" si="481"/>
        <v>1</v>
      </c>
      <c r="B962" s="2">
        <f t="shared" si="482"/>
        <v>1900</v>
      </c>
    </row>
    <row r="963" spans="1:2" x14ac:dyDescent="0.25">
      <c r="A963" s="2">
        <f t="shared" si="481"/>
        <v>1</v>
      </c>
      <c r="B963" s="2">
        <f t="shared" si="482"/>
        <v>1900</v>
      </c>
    </row>
    <row r="964" spans="1:2" x14ac:dyDescent="0.25">
      <c r="A964" s="2">
        <f t="shared" si="481"/>
        <v>1</v>
      </c>
      <c r="B964" s="2">
        <f t="shared" si="482"/>
        <v>1900</v>
      </c>
    </row>
    <row r="965" spans="1:2" x14ac:dyDescent="0.25">
      <c r="A965" s="2">
        <f t="shared" si="481"/>
        <v>1</v>
      </c>
      <c r="B965" s="2">
        <f t="shared" si="482"/>
        <v>1900</v>
      </c>
    </row>
    <row r="966" spans="1:2" x14ac:dyDescent="0.25">
      <c r="A966" s="2">
        <f t="shared" si="481"/>
        <v>1</v>
      </c>
      <c r="B966" s="2">
        <f t="shared" si="482"/>
        <v>1900</v>
      </c>
    </row>
    <row r="967" spans="1:2" x14ac:dyDescent="0.25">
      <c r="A967" s="2">
        <f t="shared" si="481"/>
        <v>1</v>
      </c>
      <c r="B967" s="2">
        <f t="shared" si="482"/>
        <v>1900</v>
      </c>
    </row>
    <row r="968" spans="1:2" x14ac:dyDescent="0.25">
      <c r="A968" s="2">
        <f t="shared" si="481"/>
        <v>1</v>
      </c>
      <c r="B968" s="2">
        <f t="shared" si="482"/>
        <v>1900</v>
      </c>
    </row>
    <row r="969" spans="1:2" x14ac:dyDescent="0.25">
      <c r="A969" s="2">
        <f t="shared" si="481"/>
        <v>1</v>
      </c>
      <c r="B969" s="2">
        <f t="shared" si="482"/>
        <v>1900</v>
      </c>
    </row>
    <row r="970" spans="1:2" x14ac:dyDescent="0.25">
      <c r="A970" s="2">
        <f t="shared" si="481"/>
        <v>1</v>
      </c>
      <c r="B970" s="2">
        <f t="shared" si="482"/>
        <v>1900</v>
      </c>
    </row>
    <row r="971" spans="1:2" x14ac:dyDescent="0.25">
      <c r="A971" s="2">
        <f t="shared" si="481"/>
        <v>1</v>
      </c>
      <c r="B971" s="2">
        <f t="shared" si="482"/>
        <v>1900</v>
      </c>
    </row>
    <row r="972" spans="1:2" x14ac:dyDescent="0.25">
      <c r="A972" s="2">
        <f t="shared" si="481"/>
        <v>1</v>
      </c>
      <c r="B972" s="2">
        <f t="shared" si="482"/>
        <v>1900</v>
      </c>
    </row>
    <row r="973" spans="1:2" x14ac:dyDescent="0.25">
      <c r="A973" s="2">
        <f t="shared" si="481"/>
        <v>1</v>
      </c>
      <c r="B973" s="2">
        <f t="shared" si="482"/>
        <v>1900</v>
      </c>
    </row>
    <row r="974" spans="1:2" x14ac:dyDescent="0.25">
      <c r="A974" s="2">
        <f t="shared" si="481"/>
        <v>1</v>
      </c>
      <c r="B974" s="2">
        <f t="shared" si="482"/>
        <v>1900</v>
      </c>
    </row>
    <row r="975" spans="1:2" x14ac:dyDescent="0.25">
      <c r="A975" s="2">
        <f t="shared" si="481"/>
        <v>1</v>
      </c>
      <c r="B975" s="2">
        <f t="shared" si="482"/>
        <v>1900</v>
      </c>
    </row>
    <row r="976" spans="1:2" x14ac:dyDescent="0.25">
      <c r="A976" s="2">
        <f t="shared" si="481"/>
        <v>1</v>
      </c>
      <c r="B976" s="2">
        <f t="shared" si="482"/>
        <v>1900</v>
      </c>
    </row>
    <row r="977" spans="1:2" x14ac:dyDescent="0.25">
      <c r="A977" s="2">
        <f t="shared" si="481"/>
        <v>1</v>
      </c>
      <c r="B977" s="2">
        <f t="shared" si="482"/>
        <v>1900</v>
      </c>
    </row>
    <row r="978" spans="1:2" x14ac:dyDescent="0.25">
      <c r="A978" s="2">
        <f t="shared" si="481"/>
        <v>1</v>
      </c>
      <c r="B978" s="2">
        <f t="shared" si="482"/>
        <v>1900</v>
      </c>
    </row>
    <row r="979" spans="1:2" x14ac:dyDescent="0.25">
      <c r="A979" s="2">
        <f t="shared" si="481"/>
        <v>1</v>
      </c>
      <c r="B979" s="2">
        <f t="shared" si="482"/>
        <v>1900</v>
      </c>
    </row>
    <row r="980" spans="1:2" x14ac:dyDescent="0.25">
      <c r="A980" s="2">
        <f t="shared" si="481"/>
        <v>1</v>
      </c>
      <c r="B980" s="2">
        <f t="shared" si="482"/>
        <v>1900</v>
      </c>
    </row>
    <row r="981" spans="1:2" x14ac:dyDescent="0.25">
      <c r="A981" s="2">
        <f t="shared" si="481"/>
        <v>1</v>
      </c>
      <c r="B981" s="2">
        <f t="shared" si="482"/>
        <v>1900</v>
      </c>
    </row>
    <row r="982" spans="1:2" x14ac:dyDescent="0.25">
      <c r="A982" s="2">
        <f t="shared" si="481"/>
        <v>1</v>
      </c>
      <c r="B982" s="2">
        <f t="shared" si="482"/>
        <v>1900</v>
      </c>
    </row>
    <row r="983" spans="1:2" x14ac:dyDescent="0.25">
      <c r="A983" s="2">
        <f t="shared" si="481"/>
        <v>1</v>
      </c>
      <c r="B983" s="2">
        <f t="shared" si="482"/>
        <v>1900</v>
      </c>
    </row>
    <row r="984" spans="1:2" x14ac:dyDescent="0.25">
      <c r="A984" s="2">
        <f t="shared" si="481"/>
        <v>1</v>
      </c>
      <c r="B984" s="2">
        <f t="shared" si="482"/>
        <v>1900</v>
      </c>
    </row>
    <row r="985" spans="1:2" x14ac:dyDescent="0.25">
      <c r="A985" s="2">
        <f t="shared" si="481"/>
        <v>1</v>
      </c>
      <c r="B985" s="2">
        <f t="shared" si="482"/>
        <v>1900</v>
      </c>
    </row>
    <row r="986" spans="1:2" x14ac:dyDescent="0.25">
      <c r="A986" s="2">
        <f t="shared" si="481"/>
        <v>1</v>
      </c>
      <c r="B986" s="2">
        <f t="shared" si="482"/>
        <v>1900</v>
      </c>
    </row>
    <row r="987" spans="1:2" x14ac:dyDescent="0.25">
      <c r="A987" s="2">
        <f t="shared" si="481"/>
        <v>1</v>
      </c>
      <c r="B987" s="2">
        <f t="shared" si="482"/>
        <v>1900</v>
      </c>
    </row>
    <row r="988" spans="1:2" x14ac:dyDescent="0.25">
      <c r="A988" s="2">
        <f t="shared" si="481"/>
        <v>1</v>
      </c>
      <c r="B988" s="2">
        <f t="shared" si="482"/>
        <v>1900</v>
      </c>
    </row>
    <row r="989" spans="1:2" x14ac:dyDescent="0.25">
      <c r="A989" s="2">
        <f t="shared" si="481"/>
        <v>1</v>
      </c>
      <c r="B989" s="2">
        <f t="shared" si="482"/>
        <v>1900</v>
      </c>
    </row>
    <row r="990" spans="1:2" x14ac:dyDescent="0.25">
      <c r="A990" s="2">
        <f t="shared" si="481"/>
        <v>1</v>
      </c>
      <c r="B990" s="2">
        <f t="shared" si="482"/>
        <v>1900</v>
      </c>
    </row>
    <row r="991" spans="1:2" x14ac:dyDescent="0.25">
      <c r="A991" s="2">
        <f t="shared" si="481"/>
        <v>1</v>
      </c>
      <c r="B991" s="2">
        <f t="shared" si="482"/>
        <v>1900</v>
      </c>
    </row>
    <row r="992" spans="1:2" x14ac:dyDescent="0.25">
      <c r="A992" s="2">
        <f t="shared" si="481"/>
        <v>1</v>
      </c>
      <c r="B992" s="2">
        <f t="shared" si="482"/>
        <v>1900</v>
      </c>
    </row>
    <row r="993" spans="1:2" x14ac:dyDescent="0.25">
      <c r="A993" s="2">
        <f t="shared" si="481"/>
        <v>1</v>
      </c>
      <c r="B993" s="2">
        <f t="shared" si="482"/>
        <v>1900</v>
      </c>
    </row>
    <row r="994" spans="1:2" x14ac:dyDescent="0.25">
      <c r="A994" s="2">
        <f t="shared" si="481"/>
        <v>1</v>
      </c>
      <c r="B994" s="2">
        <f t="shared" si="482"/>
        <v>1900</v>
      </c>
    </row>
    <row r="995" spans="1:2" x14ac:dyDescent="0.25">
      <c r="A995" s="2">
        <f t="shared" si="481"/>
        <v>1</v>
      </c>
      <c r="B995" s="2">
        <f t="shared" si="482"/>
        <v>1900</v>
      </c>
    </row>
    <row r="996" spans="1:2" x14ac:dyDescent="0.25">
      <c r="A996" s="2">
        <f t="shared" si="481"/>
        <v>1</v>
      </c>
      <c r="B996" s="2">
        <f t="shared" si="482"/>
        <v>1900</v>
      </c>
    </row>
    <row r="997" spans="1:2" x14ac:dyDescent="0.25">
      <c r="A997" s="2">
        <f t="shared" si="481"/>
        <v>1</v>
      </c>
      <c r="B997" s="2">
        <f t="shared" si="482"/>
        <v>1900</v>
      </c>
    </row>
    <row r="998" spans="1:2" x14ac:dyDescent="0.25">
      <c r="A998" s="2">
        <f t="shared" si="481"/>
        <v>1</v>
      </c>
      <c r="B998" s="2">
        <f t="shared" si="482"/>
        <v>1900</v>
      </c>
    </row>
    <row r="999" spans="1:2" x14ac:dyDescent="0.25">
      <c r="A999" s="2">
        <f t="shared" si="481"/>
        <v>1</v>
      </c>
      <c r="B999" s="2">
        <f t="shared" si="482"/>
        <v>1900</v>
      </c>
    </row>
    <row r="1000" spans="1:2" x14ac:dyDescent="0.25">
      <c r="A1000" s="2">
        <f t="shared" si="481"/>
        <v>1</v>
      </c>
      <c r="B1000" s="2">
        <f t="shared" si="482"/>
        <v>1900</v>
      </c>
    </row>
    <row r="1001" spans="1:2" x14ac:dyDescent="0.25">
      <c r="A1001" s="2">
        <f t="shared" si="481"/>
        <v>1</v>
      </c>
      <c r="B1001" s="2">
        <f t="shared" si="482"/>
        <v>1900</v>
      </c>
    </row>
    <row r="1002" spans="1:2" x14ac:dyDescent="0.25">
      <c r="A1002" s="2">
        <f t="shared" si="481"/>
        <v>1</v>
      </c>
      <c r="B1002" s="2">
        <f t="shared" si="482"/>
        <v>1900</v>
      </c>
    </row>
    <row r="1003" spans="1:2" x14ac:dyDescent="0.25">
      <c r="A1003" s="2">
        <f t="shared" si="481"/>
        <v>1</v>
      </c>
      <c r="B1003" s="2">
        <f t="shared" si="482"/>
        <v>1900</v>
      </c>
    </row>
    <row r="1004" spans="1:2" x14ac:dyDescent="0.25">
      <c r="A1004" s="2">
        <f t="shared" ref="A1004:A1067" si="483">MONTH(C1004)</f>
        <v>1</v>
      </c>
      <c r="B1004" s="2">
        <f t="shared" ref="B1004:B1067" si="484">YEAR(C1004)</f>
        <v>1900</v>
      </c>
    </row>
    <row r="1005" spans="1:2" x14ac:dyDescent="0.25">
      <c r="A1005" s="2">
        <f t="shared" si="483"/>
        <v>1</v>
      </c>
      <c r="B1005" s="2">
        <f t="shared" si="484"/>
        <v>1900</v>
      </c>
    </row>
    <row r="1006" spans="1:2" x14ac:dyDescent="0.25">
      <c r="A1006" s="2">
        <f t="shared" si="483"/>
        <v>1</v>
      </c>
      <c r="B1006" s="2">
        <f t="shared" si="484"/>
        <v>1900</v>
      </c>
    </row>
    <row r="1007" spans="1:2" x14ac:dyDescent="0.25">
      <c r="A1007" s="2">
        <f t="shared" si="483"/>
        <v>1</v>
      </c>
      <c r="B1007" s="2">
        <f t="shared" si="484"/>
        <v>1900</v>
      </c>
    </row>
    <row r="1008" spans="1:2" x14ac:dyDescent="0.25">
      <c r="A1008" s="2">
        <f t="shared" si="483"/>
        <v>1</v>
      </c>
      <c r="B1008" s="2">
        <f t="shared" si="484"/>
        <v>1900</v>
      </c>
    </row>
    <row r="1009" spans="1:2" x14ac:dyDescent="0.25">
      <c r="A1009" s="2">
        <f t="shared" si="483"/>
        <v>1</v>
      </c>
      <c r="B1009" s="2">
        <f t="shared" si="484"/>
        <v>1900</v>
      </c>
    </row>
    <row r="1010" spans="1:2" x14ac:dyDescent="0.25">
      <c r="A1010" s="2">
        <f t="shared" si="483"/>
        <v>1</v>
      </c>
      <c r="B1010" s="2">
        <f t="shared" si="484"/>
        <v>1900</v>
      </c>
    </row>
    <row r="1011" spans="1:2" x14ac:dyDescent="0.25">
      <c r="A1011" s="2">
        <f t="shared" si="483"/>
        <v>1</v>
      </c>
      <c r="B1011" s="2">
        <f t="shared" si="484"/>
        <v>1900</v>
      </c>
    </row>
    <row r="1012" spans="1:2" x14ac:dyDescent="0.25">
      <c r="A1012" s="2">
        <f t="shared" si="483"/>
        <v>1</v>
      </c>
      <c r="B1012" s="2">
        <f t="shared" si="484"/>
        <v>1900</v>
      </c>
    </row>
    <row r="1013" spans="1:2" x14ac:dyDescent="0.25">
      <c r="A1013" s="2">
        <f t="shared" si="483"/>
        <v>1</v>
      </c>
      <c r="B1013" s="2">
        <f t="shared" si="484"/>
        <v>1900</v>
      </c>
    </row>
    <row r="1014" spans="1:2" x14ac:dyDescent="0.25">
      <c r="A1014" s="2">
        <f t="shared" si="483"/>
        <v>1</v>
      </c>
      <c r="B1014" s="2">
        <f t="shared" si="484"/>
        <v>1900</v>
      </c>
    </row>
    <row r="1015" spans="1:2" x14ac:dyDescent="0.25">
      <c r="A1015" s="2">
        <f t="shared" si="483"/>
        <v>1</v>
      </c>
      <c r="B1015" s="2">
        <f t="shared" si="484"/>
        <v>1900</v>
      </c>
    </row>
    <row r="1016" spans="1:2" x14ac:dyDescent="0.25">
      <c r="A1016" s="2">
        <f t="shared" si="483"/>
        <v>1</v>
      </c>
      <c r="B1016" s="2">
        <f t="shared" si="484"/>
        <v>1900</v>
      </c>
    </row>
    <row r="1017" spans="1:2" x14ac:dyDescent="0.25">
      <c r="A1017" s="2">
        <f t="shared" si="483"/>
        <v>1</v>
      </c>
      <c r="B1017" s="2">
        <f t="shared" si="484"/>
        <v>1900</v>
      </c>
    </row>
    <row r="1018" spans="1:2" x14ac:dyDescent="0.25">
      <c r="A1018" s="2">
        <f t="shared" si="483"/>
        <v>1</v>
      </c>
      <c r="B1018" s="2">
        <f t="shared" si="484"/>
        <v>1900</v>
      </c>
    </row>
    <row r="1019" spans="1:2" x14ac:dyDescent="0.25">
      <c r="A1019" s="2">
        <f t="shared" si="483"/>
        <v>1</v>
      </c>
      <c r="B1019" s="2">
        <f t="shared" si="484"/>
        <v>1900</v>
      </c>
    </row>
    <row r="1020" spans="1:2" x14ac:dyDescent="0.25">
      <c r="A1020" s="2">
        <f t="shared" si="483"/>
        <v>1</v>
      </c>
      <c r="B1020" s="2">
        <f t="shared" si="484"/>
        <v>1900</v>
      </c>
    </row>
    <row r="1021" spans="1:2" x14ac:dyDescent="0.25">
      <c r="A1021" s="2">
        <f t="shared" si="483"/>
        <v>1</v>
      </c>
      <c r="B1021" s="2">
        <f t="shared" si="484"/>
        <v>1900</v>
      </c>
    </row>
    <row r="1022" spans="1:2" x14ac:dyDescent="0.25">
      <c r="A1022" s="2">
        <f t="shared" si="483"/>
        <v>1</v>
      </c>
      <c r="B1022" s="2">
        <f t="shared" si="484"/>
        <v>1900</v>
      </c>
    </row>
    <row r="1023" spans="1:2" x14ac:dyDescent="0.25">
      <c r="A1023" s="2">
        <f t="shared" si="483"/>
        <v>1</v>
      </c>
      <c r="B1023" s="2">
        <f t="shared" si="484"/>
        <v>1900</v>
      </c>
    </row>
    <row r="1024" spans="1:2" x14ac:dyDescent="0.25">
      <c r="A1024" s="2">
        <f t="shared" si="483"/>
        <v>1</v>
      </c>
      <c r="B1024" s="2">
        <f t="shared" si="484"/>
        <v>1900</v>
      </c>
    </row>
    <row r="1025" spans="1:2" x14ac:dyDescent="0.25">
      <c r="A1025" s="2">
        <f t="shared" si="483"/>
        <v>1</v>
      </c>
      <c r="B1025" s="2">
        <f t="shared" si="484"/>
        <v>1900</v>
      </c>
    </row>
    <row r="1026" spans="1:2" x14ac:dyDescent="0.25">
      <c r="A1026" s="2">
        <f t="shared" si="483"/>
        <v>1</v>
      </c>
      <c r="B1026" s="2">
        <f t="shared" si="484"/>
        <v>1900</v>
      </c>
    </row>
    <row r="1027" spans="1:2" x14ac:dyDescent="0.25">
      <c r="A1027" s="2">
        <f t="shared" si="483"/>
        <v>1</v>
      </c>
      <c r="B1027" s="2">
        <f t="shared" si="484"/>
        <v>1900</v>
      </c>
    </row>
    <row r="1028" spans="1:2" x14ac:dyDescent="0.25">
      <c r="A1028" s="2">
        <f t="shared" si="483"/>
        <v>1</v>
      </c>
      <c r="B1028" s="2">
        <f t="shared" si="484"/>
        <v>1900</v>
      </c>
    </row>
    <row r="1029" spans="1:2" x14ac:dyDescent="0.25">
      <c r="A1029" s="2">
        <f t="shared" si="483"/>
        <v>1</v>
      </c>
      <c r="B1029" s="2">
        <f t="shared" si="484"/>
        <v>1900</v>
      </c>
    </row>
    <row r="1030" spans="1:2" x14ac:dyDescent="0.25">
      <c r="A1030" s="2">
        <f t="shared" si="483"/>
        <v>1</v>
      </c>
      <c r="B1030" s="2">
        <f t="shared" si="484"/>
        <v>1900</v>
      </c>
    </row>
    <row r="1031" spans="1:2" x14ac:dyDescent="0.25">
      <c r="A1031" s="2">
        <f t="shared" si="483"/>
        <v>1</v>
      </c>
      <c r="B1031" s="2">
        <f t="shared" si="484"/>
        <v>1900</v>
      </c>
    </row>
    <row r="1032" spans="1:2" x14ac:dyDescent="0.25">
      <c r="A1032" s="2">
        <f t="shared" si="483"/>
        <v>1</v>
      </c>
      <c r="B1032" s="2">
        <f t="shared" si="484"/>
        <v>1900</v>
      </c>
    </row>
    <row r="1033" spans="1:2" x14ac:dyDescent="0.25">
      <c r="A1033" s="2">
        <f t="shared" si="483"/>
        <v>1</v>
      </c>
      <c r="B1033" s="2">
        <f t="shared" si="484"/>
        <v>1900</v>
      </c>
    </row>
    <row r="1034" spans="1:2" x14ac:dyDescent="0.25">
      <c r="A1034" s="2">
        <f t="shared" si="483"/>
        <v>1</v>
      </c>
      <c r="B1034" s="2">
        <f t="shared" si="484"/>
        <v>1900</v>
      </c>
    </row>
    <row r="1035" spans="1:2" x14ac:dyDescent="0.25">
      <c r="A1035" s="2">
        <f t="shared" si="483"/>
        <v>1</v>
      </c>
      <c r="B1035" s="2">
        <f t="shared" si="484"/>
        <v>1900</v>
      </c>
    </row>
    <row r="1036" spans="1:2" x14ac:dyDescent="0.25">
      <c r="A1036" s="2">
        <f t="shared" si="483"/>
        <v>1</v>
      </c>
      <c r="B1036" s="2">
        <f t="shared" si="484"/>
        <v>1900</v>
      </c>
    </row>
    <row r="1037" spans="1:2" x14ac:dyDescent="0.25">
      <c r="A1037" s="2">
        <f t="shared" si="483"/>
        <v>1</v>
      </c>
      <c r="B1037" s="2">
        <f t="shared" si="484"/>
        <v>1900</v>
      </c>
    </row>
    <row r="1038" spans="1:2" x14ac:dyDescent="0.25">
      <c r="A1038" s="2">
        <f t="shared" si="483"/>
        <v>1</v>
      </c>
      <c r="B1038" s="2">
        <f t="shared" si="484"/>
        <v>1900</v>
      </c>
    </row>
    <row r="1039" spans="1:2" x14ac:dyDescent="0.25">
      <c r="A1039" s="2">
        <f t="shared" si="483"/>
        <v>1</v>
      </c>
      <c r="B1039" s="2">
        <f t="shared" si="484"/>
        <v>1900</v>
      </c>
    </row>
    <row r="1040" spans="1:2" x14ac:dyDescent="0.25">
      <c r="A1040" s="2">
        <f t="shared" si="483"/>
        <v>1</v>
      </c>
      <c r="B1040" s="2">
        <f t="shared" si="484"/>
        <v>1900</v>
      </c>
    </row>
    <row r="1041" spans="1:2" x14ac:dyDescent="0.25">
      <c r="A1041" s="2">
        <f t="shared" si="483"/>
        <v>1</v>
      </c>
      <c r="B1041" s="2">
        <f t="shared" si="484"/>
        <v>1900</v>
      </c>
    </row>
    <row r="1042" spans="1:2" x14ac:dyDescent="0.25">
      <c r="A1042" s="2">
        <f t="shared" si="483"/>
        <v>1</v>
      </c>
      <c r="B1042" s="2">
        <f t="shared" si="484"/>
        <v>1900</v>
      </c>
    </row>
    <row r="1043" spans="1:2" x14ac:dyDescent="0.25">
      <c r="A1043" s="2">
        <f t="shared" si="483"/>
        <v>1</v>
      </c>
      <c r="B1043" s="2">
        <f t="shared" si="484"/>
        <v>1900</v>
      </c>
    </row>
    <row r="1044" spans="1:2" x14ac:dyDescent="0.25">
      <c r="A1044" s="2">
        <f t="shared" si="483"/>
        <v>1</v>
      </c>
      <c r="B1044" s="2">
        <f t="shared" si="484"/>
        <v>1900</v>
      </c>
    </row>
    <row r="1045" spans="1:2" x14ac:dyDescent="0.25">
      <c r="A1045" s="2">
        <f t="shared" si="483"/>
        <v>1</v>
      </c>
      <c r="B1045" s="2">
        <f t="shared" si="484"/>
        <v>1900</v>
      </c>
    </row>
    <row r="1046" spans="1:2" x14ac:dyDescent="0.25">
      <c r="A1046" s="2">
        <f t="shared" si="483"/>
        <v>1</v>
      </c>
      <c r="B1046" s="2">
        <f t="shared" si="484"/>
        <v>1900</v>
      </c>
    </row>
    <row r="1047" spans="1:2" x14ac:dyDescent="0.25">
      <c r="A1047" s="2">
        <f t="shared" si="483"/>
        <v>1</v>
      </c>
      <c r="B1047" s="2">
        <f t="shared" si="484"/>
        <v>1900</v>
      </c>
    </row>
    <row r="1048" spans="1:2" x14ac:dyDescent="0.25">
      <c r="A1048" s="2">
        <f t="shared" si="483"/>
        <v>1</v>
      </c>
      <c r="B1048" s="2">
        <f t="shared" si="484"/>
        <v>1900</v>
      </c>
    </row>
    <row r="1049" spans="1:2" x14ac:dyDescent="0.25">
      <c r="A1049" s="2">
        <f t="shared" si="483"/>
        <v>1</v>
      </c>
      <c r="B1049" s="2">
        <f t="shared" si="484"/>
        <v>1900</v>
      </c>
    </row>
    <row r="1050" spans="1:2" x14ac:dyDescent="0.25">
      <c r="A1050" s="2">
        <f t="shared" si="483"/>
        <v>1</v>
      </c>
      <c r="B1050" s="2">
        <f t="shared" si="484"/>
        <v>1900</v>
      </c>
    </row>
    <row r="1051" spans="1:2" x14ac:dyDescent="0.25">
      <c r="A1051" s="2">
        <f t="shared" si="483"/>
        <v>1</v>
      </c>
      <c r="B1051" s="2">
        <f t="shared" si="484"/>
        <v>1900</v>
      </c>
    </row>
    <row r="1052" spans="1:2" x14ac:dyDescent="0.25">
      <c r="A1052" s="2">
        <f t="shared" si="483"/>
        <v>1</v>
      </c>
      <c r="B1052" s="2">
        <f t="shared" si="484"/>
        <v>1900</v>
      </c>
    </row>
    <row r="1053" spans="1:2" x14ac:dyDescent="0.25">
      <c r="A1053" s="2">
        <f t="shared" si="483"/>
        <v>1</v>
      </c>
      <c r="B1053" s="2">
        <f t="shared" si="484"/>
        <v>1900</v>
      </c>
    </row>
    <row r="1054" spans="1:2" x14ac:dyDescent="0.25">
      <c r="A1054" s="2">
        <f t="shared" si="483"/>
        <v>1</v>
      </c>
      <c r="B1054" s="2">
        <f t="shared" si="484"/>
        <v>1900</v>
      </c>
    </row>
    <row r="1055" spans="1:2" x14ac:dyDescent="0.25">
      <c r="A1055" s="2">
        <f t="shared" si="483"/>
        <v>1</v>
      </c>
      <c r="B1055" s="2">
        <f t="shared" si="484"/>
        <v>1900</v>
      </c>
    </row>
    <row r="1056" spans="1:2" x14ac:dyDescent="0.25">
      <c r="A1056" s="2">
        <f t="shared" si="483"/>
        <v>1</v>
      </c>
      <c r="B1056" s="2">
        <f t="shared" si="484"/>
        <v>1900</v>
      </c>
    </row>
    <row r="1057" spans="1:2" x14ac:dyDescent="0.25">
      <c r="A1057" s="2">
        <f t="shared" si="483"/>
        <v>1</v>
      </c>
      <c r="B1057" s="2">
        <f t="shared" si="484"/>
        <v>1900</v>
      </c>
    </row>
    <row r="1058" spans="1:2" x14ac:dyDescent="0.25">
      <c r="A1058" s="2">
        <f t="shared" si="483"/>
        <v>1</v>
      </c>
      <c r="B1058" s="2">
        <f t="shared" si="484"/>
        <v>1900</v>
      </c>
    </row>
    <row r="1059" spans="1:2" x14ac:dyDescent="0.25">
      <c r="A1059" s="2">
        <f t="shared" si="483"/>
        <v>1</v>
      </c>
      <c r="B1059" s="2">
        <f t="shared" si="484"/>
        <v>1900</v>
      </c>
    </row>
    <row r="1060" spans="1:2" x14ac:dyDescent="0.25">
      <c r="A1060" s="2">
        <f t="shared" si="483"/>
        <v>1</v>
      </c>
      <c r="B1060" s="2">
        <f t="shared" si="484"/>
        <v>1900</v>
      </c>
    </row>
    <row r="1061" spans="1:2" x14ac:dyDescent="0.25">
      <c r="A1061" s="2">
        <f t="shared" si="483"/>
        <v>1</v>
      </c>
      <c r="B1061" s="2">
        <f t="shared" si="484"/>
        <v>1900</v>
      </c>
    </row>
    <row r="1062" spans="1:2" x14ac:dyDescent="0.25">
      <c r="A1062" s="2">
        <f t="shared" si="483"/>
        <v>1</v>
      </c>
      <c r="B1062" s="2">
        <f t="shared" si="484"/>
        <v>1900</v>
      </c>
    </row>
    <row r="1063" spans="1:2" x14ac:dyDescent="0.25">
      <c r="A1063" s="2">
        <f t="shared" si="483"/>
        <v>1</v>
      </c>
      <c r="B1063" s="2">
        <f t="shared" si="484"/>
        <v>1900</v>
      </c>
    </row>
    <row r="1064" spans="1:2" x14ac:dyDescent="0.25">
      <c r="A1064" s="2">
        <f t="shared" si="483"/>
        <v>1</v>
      </c>
      <c r="B1064" s="2">
        <f t="shared" si="484"/>
        <v>1900</v>
      </c>
    </row>
    <row r="1065" spans="1:2" x14ac:dyDescent="0.25">
      <c r="A1065" s="2">
        <f t="shared" si="483"/>
        <v>1</v>
      </c>
      <c r="B1065" s="2">
        <f t="shared" si="484"/>
        <v>1900</v>
      </c>
    </row>
    <row r="1066" spans="1:2" x14ac:dyDescent="0.25">
      <c r="A1066" s="2">
        <f t="shared" si="483"/>
        <v>1</v>
      </c>
      <c r="B1066" s="2">
        <f t="shared" si="484"/>
        <v>1900</v>
      </c>
    </row>
    <row r="1067" spans="1:2" x14ac:dyDescent="0.25">
      <c r="A1067" s="2">
        <f t="shared" si="483"/>
        <v>1</v>
      </c>
      <c r="B1067" s="2">
        <f t="shared" si="484"/>
        <v>1900</v>
      </c>
    </row>
    <row r="1068" spans="1:2" x14ac:dyDescent="0.25">
      <c r="A1068" s="2">
        <f t="shared" ref="A1068:A1106" si="485">MONTH(C1068)</f>
        <v>1</v>
      </c>
      <c r="B1068" s="2">
        <f t="shared" ref="B1068:B1106" si="486">YEAR(C1068)</f>
        <v>1900</v>
      </c>
    </row>
    <row r="1069" spans="1:2" x14ac:dyDescent="0.25">
      <c r="A1069" s="2">
        <f t="shared" si="485"/>
        <v>1</v>
      </c>
      <c r="B1069" s="2">
        <f t="shared" si="486"/>
        <v>1900</v>
      </c>
    </row>
    <row r="1070" spans="1:2" x14ac:dyDescent="0.25">
      <c r="A1070" s="2">
        <f t="shared" si="485"/>
        <v>1</v>
      </c>
      <c r="B1070" s="2">
        <f t="shared" si="486"/>
        <v>1900</v>
      </c>
    </row>
    <row r="1071" spans="1:2" x14ac:dyDescent="0.25">
      <c r="A1071" s="2">
        <f t="shared" si="485"/>
        <v>1</v>
      </c>
      <c r="B1071" s="2">
        <f t="shared" si="486"/>
        <v>1900</v>
      </c>
    </row>
    <row r="1072" spans="1:2" x14ac:dyDescent="0.25">
      <c r="A1072" s="2">
        <f t="shared" si="485"/>
        <v>1</v>
      </c>
      <c r="B1072" s="2">
        <f t="shared" si="486"/>
        <v>1900</v>
      </c>
    </row>
    <row r="1073" spans="1:2" x14ac:dyDescent="0.25">
      <c r="A1073" s="2">
        <f t="shared" si="485"/>
        <v>1</v>
      </c>
      <c r="B1073" s="2">
        <f t="shared" si="486"/>
        <v>1900</v>
      </c>
    </row>
    <row r="1074" spans="1:2" x14ac:dyDescent="0.25">
      <c r="A1074" s="2">
        <f t="shared" si="485"/>
        <v>1</v>
      </c>
      <c r="B1074" s="2">
        <f t="shared" si="486"/>
        <v>1900</v>
      </c>
    </row>
    <row r="1075" spans="1:2" x14ac:dyDescent="0.25">
      <c r="A1075" s="2">
        <f t="shared" si="485"/>
        <v>1</v>
      </c>
      <c r="B1075" s="2">
        <f t="shared" si="486"/>
        <v>1900</v>
      </c>
    </row>
    <row r="1076" spans="1:2" x14ac:dyDescent="0.25">
      <c r="A1076" s="2">
        <f t="shared" si="485"/>
        <v>1</v>
      </c>
      <c r="B1076" s="2">
        <f t="shared" si="486"/>
        <v>1900</v>
      </c>
    </row>
    <row r="1077" spans="1:2" x14ac:dyDescent="0.25">
      <c r="A1077" s="2">
        <f t="shared" si="485"/>
        <v>1</v>
      </c>
      <c r="B1077" s="2">
        <f t="shared" si="486"/>
        <v>1900</v>
      </c>
    </row>
    <row r="1078" spans="1:2" x14ac:dyDescent="0.25">
      <c r="A1078" s="2">
        <f t="shared" si="485"/>
        <v>1</v>
      </c>
      <c r="B1078" s="2">
        <f t="shared" si="486"/>
        <v>1900</v>
      </c>
    </row>
    <row r="1079" spans="1:2" x14ac:dyDescent="0.25">
      <c r="A1079" s="2">
        <f t="shared" si="485"/>
        <v>1</v>
      </c>
      <c r="B1079" s="2">
        <f t="shared" si="486"/>
        <v>1900</v>
      </c>
    </row>
    <row r="1080" spans="1:2" x14ac:dyDescent="0.25">
      <c r="A1080" s="2">
        <f t="shared" si="485"/>
        <v>1</v>
      </c>
      <c r="B1080" s="2">
        <f t="shared" si="486"/>
        <v>1900</v>
      </c>
    </row>
    <row r="1081" spans="1:2" x14ac:dyDescent="0.25">
      <c r="A1081" s="2">
        <f t="shared" si="485"/>
        <v>1</v>
      </c>
      <c r="B1081" s="2">
        <f t="shared" si="486"/>
        <v>1900</v>
      </c>
    </row>
    <row r="1082" spans="1:2" x14ac:dyDescent="0.25">
      <c r="A1082" s="2">
        <f t="shared" si="485"/>
        <v>1</v>
      </c>
      <c r="B1082" s="2">
        <f t="shared" si="486"/>
        <v>1900</v>
      </c>
    </row>
    <row r="1083" spans="1:2" x14ac:dyDescent="0.25">
      <c r="A1083" s="2">
        <f t="shared" si="485"/>
        <v>1</v>
      </c>
      <c r="B1083" s="2">
        <f t="shared" si="486"/>
        <v>1900</v>
      </c>
    </row>
    <row r="1084" spans="1:2" x14ac:dyDescent="0.25">
      <c r="A1084" s="2">
        <f t="shared" si="485"/>
        <v>1</v>
      </c>
      <c r="B1084" s="2">
        <f t="shared" si="486"/>
        <v>1900</v>
      </c>
    </row>
    <row r="1085" spans="1:2" x14ac:dyDescent="0.25">
      <c r="A1085" s="2">
        <f t="shared" si="485"/>
        <v>1</v>
      </c>
      <c r="B1085" s="2">
        <f t="shared" si="486"/>
        <v>1900</v>
      </c>
    </row>
    <row r="1086" spans="1:2" x14ac:dyDescent="0.25">
      <c r="A1086" s="2">
        <f t="shared" si="485"/>
        <v>1</v>
      </c>
      <c r="B1086" s="2">
        <f t="shared" si="486"/>
        <v>1900</v>
      </c>
    </row>
    <row r="1087" spans="1:2" x14ac:dyDescent="0.25">
      <c r="A1087" s="2">
        <f t="shared" si="485"/>
        <v>1</v>
      </c>
      <c r="B1087" s="2">
        <f t="shared" si="486"/>
        <v>1900</v>
      </c>
    </row>
    <row r="1088" spans="1:2" x14ac:dyDescent="0.25">
      <c r="A1088" s="2">
        <f t="shared" si="485"/>
        <v>1</v>
      </c>
      <c r="B1088" s="2">
        <f t="shared" si="486"/>
        <v>1900</v>
      </c>
    </row>
    <row r="1089" spans="1:2" x14ac:dyDescent="0.25">
      <c r="A1089" s="2">
        <f t="shared" si="485"/>
        <v>1</v>
      </c>
      <c r="B1089" s="2">
        <f t="shared" si="486"/>
        <v>1900</v>
      </c>
    </row>
    <row r="1090" spans="1:2" x14ac:dyDescent="0.25">
      <c r="A1090" s="2">
        <f t="shared" si="485"/>
        <v>1</v>
      </c>
      <c r="B1090" s="2">
        <f t="shared" si="486"/>
        <v>1900</v>
      </c>
    </row>
    <row r="1091" spans="1:2" x14ac:dyDescent="0.25">
      <c r="A1091" s="2">
        <f t="shared" si="485"/>
        <v>1</v>
      </c>
      <c r="B1091" s="2">
        <f t="shared" si="486"/>
        <v>1900</v>
      </c>
    </row>
    <row r="1092" spans="1:2" x14ac:dyDescent="0.25">
      <c r="A1092" s="2">
        <f t="shared" si="485"/>
        <v>1</v>
      </c>
      <c r="B1092" s="2">
        <f t="shared" si="486"/>
        <v>1900</v>
      </c>
    </row>
    <row r="1093" spans="1:2" x14ac:dyDescent="0.25">
      <c r="A1093" s="2">
        <f t="shared" si="485"/>
        <v>1</v>
      </c>
      <c r="B1093" s="2">
        <f t="shared" si="486"/>
        <v>1900</v>
      </c>
    </row>
    <row r="1094" spans="1:2" x14ac:dyDescent="0.25">
      <c r="A1094" s="2">
        <f t="shared" si="485"/>
        <v>1</v>
      </c>
      <c r="B1094" s="2">
        <f t="shared" si="486"/>
        <v>1900</v>
      </c>
    </row>
    <row r="1095" spans="1:2" x14ac:dyDescent="0.25">
      <c r="A1095" s="2">
        <f t="shared" si="485"/>
        <v>1</v>
      </c>
      <c r="B1095" s="2">
        <f t="shared" si="486"/>
        <v>1900</v>
      </c>
    </row>
    <row r="1096" spans="1:2" x14ac:dyDescent="0.25">
      <c r="A1096" s="2">
        <f t="shared" si="485"/>
        <v>1</v>
      </c>
      <c r="B1096" s="2">
        <f t="shared" si="486"/>
        <v>1900</v>
      </c>
    </row>
    <row r="1097" spans="1:2" x14ac:dyDescent="0.25">
      <c r="A1097" s="2">
        <f t="shared" si="485"/>
        <v>1</v>
      </c>
      <c r="B1097" s="2">
        <f t="shared" si="486"/>
        <v>1900</v>
      </c>
    </row>
    <row r="1098" spans="1:2" x14ac:dyDescent="0.25">
      <c r="A1098" s="2">
        <f t="shared" si="485"/>
        <v>1</v>
      </c>
      <c r="B1098" s="2">
        <f t="shared" si="486"/>
        <v>1900</v>
      </c>
    </row>
    <row r="1099" spans="1:2" x14ac:dyDescent="0.25">
      <c r="A1099" s="2">
        <f t="shared" si="485"/>
        <v>1</v>
      </c>
      <c r="B1099" s="2">
        <f t="shared" si="486"/>
        <v>1900</v>
      </c>
    </row>
    <row r="1100" spans="1:2" x14ac:dyDescent="0.25">
      <c r="A1100" s="2">
        <f t="shared" si="485"/>
        <v>1</v>
      </c>
      <c r="B1100" s="2">
        <f t="shared" si="486"/>
        <v>1900</v>
      </c>
    </row>
    <row r="1101" spans="1:2" x14ac:dyDescent="0.25">
      <c r="A1101" s="2">
        <f t="shared" si="485"/>
        <v>1</v>
      </c>
      <c r="B1101" s="2">
        <f t="shared" si="486"/>
        <v>1900</v>
      </c>
    </row>
    <row r="1102" spans="1:2" x14ac:dyDescent="0.25">
      <c r="A1102" s="2">
        <f t="shared" si="485"/>
        <v>1</v>
      </c>
      <c r="B1102" s="2">
        <f t="shared" si="486"/>
        <v>1900</v>
      </c>
    </row>
    <row r="1103" spans="1:2" x14ac:dyDescent="0.25">
      <c r="A1103" s="2">
        <f t="shared" si="485"/>
        <v>1</v>
      </c>
      <c r="B1103" s="2">
        <f t="shared" si="486"/>
        <v>1900</v>
      </c>
    </row>
    <row r="1104" spans="1:2" x14ac:dyDescent="0.25">
      <c r="A1104" s="2">
        <f t="shared" si="485"/>
        <v>1</v>
      </c>
      <c r="B1104" s="2">
        <f t="shared" si="486"/>
        <v>1900</v>
      </c>
    </row>
    <row r="1105" spans="1:2" x14ac:dyDescent="0.25">
      <c r="A1105" s="2">
        <f t="shared" si="485"/>
        <v>1</v>
      </c>
      <c r="B1105" s="2">
        <f t="shared" si="486"/>
        <v>1900</v>
      </c>
    </row>
    <row r="1106" spans="1:2" x14ac:dyDescent="0.25">
      <c r="A1106" s="2">
        <f t="shared" si="485"/>
        <v>1</v>
      </c>
      <c r="B1106" s="2">
        <f t="shared" si="486"/>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71" activePane="bottomRight" state="frozen"/>
      <selection activeCell="A2" sqref="A2"/>
      <selection pane="topRight" activeCell="B2" sqref="B2"/>
      <selection pane="bottomLeft" activeCell="A11" sqref="A11"/>
      <selection pane="bottomRight" activeCell="GA85" sqref="EV85:GA85"/>
    </sheetView>
  </sheetViews>
  <sheetFormatPr defaultColWidth="12.5703125" defaultRowHeight="15.75" x14ac:dyDescent="0.25"/>
  <cols>
    <col min="1" max="1" width="6" style="2" hidden="1" customWidth="1"/>
    <col min="2" max="2" width="7.1406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42578125" style="76" customWidth="1"/>
    <col min="60" max="60" width="11.85546875" style="83" customWidth="1"/>
    <col min="61" max="61" width="11.5703125" style="47" customWidth="1"/>
    <col min="62" max="62" width="9.85546875" style="48" bestFit="1" customWidth="1"/>
    <col min="63" max="63" width="11.140625" style="76" customWidth="1"/>
    <col min="64" max="64" width="11.140625" style="83" customWidth="1"/>
    <col min="65" max="65" width="13.140625" style="47" customWidth="1"/>
    <col min="66" max="66" width="9.85546875" style="48" bestFit="1" customWidth="1"/>
    <col min="67" max="67" width="11.85546875" style="76" customWidth="1"/>
    <col min="68" max="68" width="11.5703125" style="83" customWidth="1"/>
    <col min="69" max="69" width="11.85546875" style="47" customWidth="1"/>
    <col min="70" max="70" width="9.855468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85546875" style="76" customWidth="1"/>
    <col min="92" max="92" width="12.85546875" style="83" customWidth="1"/>
    <col min="93" max="93" width="10.85546875" style="47" customWidth="1"/>
    <col min="94" max="94" width="9.85546875" style="48" bestFit="1" customWidth="1"/>
    <col min="95" max="95" width="11.5703125" style="76" customWidth="1"/>
    <col min="96" max="96" width="12.42578125" style="83" customWidth="1"/>
    <col min="97" max="97" width="11.42578125" style="47" customWidth="1"/>
    <col min="98" max="98" width="11.42578125" style="48" customWidth="1"/>
    <col min="99" max="99" width="12.85546875" style="76" customWidth="1"/>
    <col min="100" max="100" width="13.85546875" style="83" customWidth="1"/>
    <col min="101" max="101" width="14.140625" style="47" customWidth="1"/>
    <col min="102" max="102" width="9.855468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2.42578125" style="92" customWidth="1"/>
    <col min="136" max="136" width="12.425781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2.5703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65" t="s">
        <v>39</v>
      </c>
      <c r="E7" s="265"/>
      <c r="F7" s="265"/>
      <c r="G7" s="266"/>
      <c r="H7" s="264" t="s">
        <v>39</v>
      </c>
      <c r="I7" s="265"/>
      <c r="J7" s="265"/>
      <c r="K7" s="266"/>
      <c r="L7" s="264" t="s">
        <v>39</v>
      </c>
      <c r="M7" s="265"/>
      <c r="N7" s="265"/>
      <c r="O7" s="266"/>
      <c r="P7" s="264" t="s">
        <v>39</v>
      </c>
      <c r="Q7" s="265"/>
      <c r="R7" s="265"/>
      <c r="S7" s="266"/>
      <c r="T7" s="264" t="s">
        <v>39</v>
      </c>
      <c r="U7" s="265"/>
      <c r="V7" s="265"/>
      <c r="W7" s="266"/>
      <c r="X7" s="264" t="s">
        <v>40</v>
      </c>
      <c r="Y7" s="265"/>
      <c r="Z7" s="265"/>
      <c r="AA7" s="266"/>
      <c r="AB7" s="264" t="s">
        <v>40</v>
      </c>
      <c r="AC7" s="265"/>
      <c r="AD7" s="265"/>
      <c r="AE7" s="266"/>
      <c r="AF7" s="264" t="s">
        <v>40</v>
      </c>
      <c r="AG7" s="265"/>
      <c r="AH7" s="265"/>
      <c r="AI7" s="266"/>
      <c r="AJ7" s="264" t="s">
        <v>40</v>
      </c>
      <c r="AK7" s="265"/>
      <c r="AL7" s="265"/>
      <c r="AM7" s="266"/>
      <c r="AN7" s="264" t="s">
        <v>40</v>
      </c>
      <c r="AO7" s="265"/>
      <c r="AP7" s="265"/>
      <c r="AQ7" s="266"/>
      <c r="AR7" s="264" t="s">
        <v>40</v>
      </c>
      <c r="AS7" s="265"/>
      <c r="AT7" s="265"/>
      <c r="AU7" s="266"/>
      <c r="AV7" s="264" t="s">
        <v>40</v>
      </c>
      <c r="AW7" s="265"/>
      <c r="AX7" s="265"/>
      <c r="AY7" s="266"/>
      <c r="AZ7" s="264" t="s">
        <v>40</v>
      </c>
      <c r="BA7" s="265"/>
      <c r="BB7" s="265"/>
      <c r="BC7" s="266"/>
      <c r="BD7" s="264" t="s">
        <v>40</v>
      </c>
      <c r="BE7" s="265"/>
      <c r="BF7" s="265"/>
      <c r="BG7" s="266"/>
      <c r="BH7" s="264" t="s">
        <v>40</v>
      </c>
      <c r="BI7" s="265"/>
      <c r="BJ7" s="265"/>
      <c r="BK7" s="266"/>
      <c r="BL7" s="264" t="s">
        <v>40</v>
      </c>
      <c r="BM7" s="265"/>
      <c r="BN7" s="265"/>
      <c r="BO7" s="266"/>
      <c r="BP7" s="264" t="s">
        <v>40</v>
      </c>
      <c r="BQ7" s="265"/>
      <c r="BR7" s="265"/>
      <c r="BS7" s="266"/>
      <c r="BT7" s="264" t="s">
        <v>41</v>
      </c>
      <c r="BU7" s="265"/>
      <c r="BV7" s="265"/>
      <c r="BW7" s="266"/>
      <c r="BX7" s="264" t="s">
        <v>41</v>
      </c>
      <c r="BY7" s="265"/>
      <c r="BZ7" s="265"/>
      <c r="CA7" s="266"/>
      <c r="CB7" s="264" t="s">
        <v>41</v>
      </c>
      <c r="CC7" s="265"/>
      <c r="CD7" s="265"/>
      <c r="CE7" s="266"/>
      <c r="CF7" s="264" t="s">
        <v>41</v>
      </c>
      <c r="CG7" s="265"/>
      <c r="CH7" s="265"/>
      <c r="CI7" s="266"/>
      <c r="CJ7" s="264" t="s">
        <v>41</v>
      </c>
      <c r="CK7" s="265"/>
      <c r="CL7" s="265"/>
      <c r="CM7" s="266"/>
      <c r="CN7" s="264" t="s">
        <v>41</v>
      </c>
      <c r="CO7" s="265"/>
      <c r="CP7" s="265"/>
      <c r="CQ7" s="266"/>
      <c r="CR7" s="264" t="s">
        <v>41</v>
      </c>
      <c r="CS7" s="265"/>
      <c r="CT7" s="265"/>
      <c r="CU7" s="266"/>
      <c r="CV7" s="264" t="s">
        <v>41</v>
      </c>
      <c r="CW7" s="265"/>
      <c r="CX7" s="265"/>
      <c r="CY7" s="266"/>
      <c r="CZ7" s="264" t="s">
        <v>41</v>
      </c>
      <c r="DA7" s="265"/>
      <c r="DB7" s="265"/>
      <c r="DC7" s="266"/>
      <c r="DD7" s="264" t="s">
        <v>41</v>
      </c>
      <c r="DE7" s="265"/>
      <c r="DF7" s="265"/>
      <c r="DG7" s="266"/>
      <c r="DH7" s="264" t="s">
        <v>41</v>
      </c>
      <c r="DI7" s="265"/>
      <c r="DJ7" s="265"/>
      <c r="DK7" s="266"/>
      <c r="DL7" s="264" t="s">
        <v>41</v>
      </c>
      <c r="DM7" s="265"/>
      <c r="DN7" s="265"/>
      <c r="DO7" s="266"/>
      <c r="DP7" s="264" t="s">
        <v>44</v>
      </c>
      <c r="DQ7" s="265"/>
      <c r="DR7" s="265"/>
      <c r="DS7" s="266"/>
      <c r="DT7" s="264" t="s">
        <v>44</v>
      </c>
      <c r="DU7" s="265"/>
      <c r="DV7" s="265"/>
      <c r="DW7" s="266"/>
      <c r="DX7" s="264" t="s">
        <v>44</v>
      </c>
      <c r="DY7" s="265"/>
      <c r="DZ7" s="265"/>
      <c r="EA7" s="266"/>
      <c r="EB7" s="264" t="s">
        <v>44</v>
      </c>
      <c r="EC7" s="265"/>
      <c r="ED7" s="265"/>
      <c r="EE7" s="266"/>
      <c r="EF7" s="264" t="s">
        <v>44</v>
      </c>
      <c r="EG7" s="265"/>
      <c r="EH7" s="265"/>
      <c r="EI7" s="266"/>
      <c r="EJ7" s="264" t="s">
        <v>44</v>
      </c>
      <c r="EK7" s="265"/>
      <c r="EL7" s="265"/>
      <c r="EM7" s="266"/>
      <c r="EN7" s="264" t="s">
        <v>44</v>
      </c>
      <c r="EO7" s="265"/>
      <c r="EP7" s="265"/>
      <c r="EQ7" s="266"/>
      <c r="ER7" s="264" t="s">
        <v>44</v>
      </c>
      <c r="ES7" s="265"/>
      <c r="ET7" s="265"/>
      <c r="EU7" s="266"/>
      <c r="EV7" s="264" t="s">
        <v>46</v>
      </c>
      <c r="EW7" s="265"/>
      <c r="EX7" s="265"/>
      <c r="EY7" s="266"/>
      <c r="EZ7" s="264" t="s">
        <v>46</v>
      </c>
      <c r="FA7" s="265"/>
      <c r="FB7" s="265"/>
      <c r="FC7" s="266"/>
      <c r="FD7" s="264" t="s">
        <v>46</v>
      </c>
      <c r="FE7" s="265"/>
      <c r="FF7" s="265"/>
      <c r="FG7" s="266"/>
      <c r="FH7" s="264" t="s">
        <v>46</v>
      </c>
      <c r="FI7" s="265"/>
      <c r="FJ7" s="265"/>
      <c r="FK7" s="266"/>
      <c r="FL7" s="264" t="s">
        <v>28</v>
      </c>
      <c r="FM7" s="265"/>
      <c r="FN7" s="265"/>
      <c r="FO7" s="266"/>
      <c r="FP7" s="264" t="s">
        <v>28</v>
      </c>
      <c r="FQ7" s="265"/>
      <c r="FR7" s="265"/>
      <c r="FS7" s="266"/>
      <c r="FT7" s="264" t="s">
        <v>28</v>
      </c>
      <c r="FU7" s="265"/>
      <c r="FV7" s="265"/>
      <c r="FW7" s="266"/>
      <c r="FX7" s="264" t="s">
        <v>28</v>
      </c>
      <c r="FY7" s="265"/>
      <c r="FZ7" s="265"/>
      <c r="GA7" s="266"/>
    </row>
    <row r="8" spans="1:183" s="116" customFormat="1" ht="17.100000000000001" customHeight="1" x14ac:dyDescent="0.25">
      <c r="C8" s="96" t="s">
        <v>53</v>
      </c>
      <c r="D8" s="265" t="s">
        <v>10</v>
      </c>
      <c r="E8" s="265"/>
      <c r="F8" s="265"/>
      <c r="G8" s="266"/>
      <c r="H8" s="264" t="s">
        <v>12</v>
      </c>
      <c r="I8" s="265"/>
      <c r="J8" s="265"/>
      <c r="K8" s="266"/>
      <c r="L8" s="264" t="s">
        <v>12</v>
      </c>
      <c r="M8" s="265"/>
      <c r="N8" s="265"/>
      <c r="O8" s="266"/>
      <c r="P8" s="264" t="s">
        <v>12</v>
      </c>
      <c r="Q8" s="265"/>
      <c r="R8" s="265"/>
      <c r="S8" s="266"/>
      <c r="T8" s="264" t="s">
        <v>12</v>
      </c>
      <c r="U8" s="265"/>
      <c r="V8" s="265"/>
      <c r="W8" s="266"/>
      <c r="X8" s="264" t="s">
        <v>13</v>
      </c>
      <c r="Y8" s="265"/>
      <c r="Z8" s="265"/>
      <c r="AA8" s="266"/>
      <c r="AB8" s="264" t="s">
        <v>13</v>
      </c>
      <c r="AC8" s="265"/>
      <c r="AD8" s="265"/>
      <c r="AE8" s="266"/>
      <c r="AF8" s="264" t="s">
        <v>13</v>
      </c>
      <c r="AG8" s="265"/>
      <c r="AH8" s="265"/>
      <c r="AI8" s="266"/>
      <c r="AJ8" s="264" t="s">
        <v>13</v>
      </c>
      <c r="AK8" s="265"/>
      <c r="AL8" s="265"/>
      <c r="AM8" s="266"/>
      <c r="AN8" s="264" t="s">
        <v>14</v>
      </c>
      <c r="AO8" s="265"/>
      <c r="AP8" s="265"/>
      <c r="AQ8" s="266"/>
      <c r="AR8" s="264" t="s">
        <v>14</v>
      </c>
      <c r="AS8" s="265"/>
      <c r="AT8" s="265"/>
      <c r="AU8" s="266"/>
      <c r="AV8" s="264" t="s">
        <v>14</v>
      </c>
      <c r="AW8" s="265"/>
      <c r="AX8" s="265"/>
      <c r="AY8" s="266"/>
      <c r="AZ8" s="264" t="s">
        <v>14</v>
      </c>
      <c r="BA8" s="265"/>
      <c r="BB8" s="265"/>
      <c r="BC8" s="266"/>
      <c r="BD8" s="264" t="s">
        <v>15</v>
      </c>
      <c r="BE8" s="265"/>
      <c r="BF8" s="265"/>
      <c r="BG8" s="266"/>
      <c r="BH8" s="264" t="s">
        <v>15</v>
      </c>
      <c r="BI8" s="265"/>
      <c r="BJ8" s="265"/>
      <c r="BK8" s="266"/>
      <c r="BL8" s="264" t="s">
        <v>15</v>
      </c>
      <c r="BM8" s="265"/>
      <c r="BN8" s="265"/>
      <c r="BO8" s="266"/>
      <c r="BP8" s="264" t="s">
        <v>15</v>
      </c>
      <c r="BQ8" s="265"/>
      <c r="BR8" s="265"/>
      <c r="BS8" s="266"/>
      <c r="BT8" s="264" t="s">
        <v>25</v>
      </c>
      <c r="BU8" s="265"/>
      <c r="BV8" s="265"/>
      <c r="BW8" s="266"/>
      <c r="BX8" s="264" t="s">
        <v>25</v>
      </c>
      <c r="BY8" s="265"/>
      <c r="BZ8" s="265"/>
      <c r="CA8" s="266"/>
      <c r="CB8" s="264" t="s">
        <v>25</v>
      </c>
      <c r="CC8" s="265"/>
      <c r="CD8" s="265"/>
      <c r="CE8" s="266"/>
      <c r="CF8" s="264" t="s">
        <v>25</v>
      </c>
      <c r="CG8" s="265"/>
      <c r="CH8" s="265"/>
      <c r="CI8" s="266"/>
      <c r="CJ8" s="264" t="s">
        <v>16</v>
      </c>
      <c r="CK8" s="265"/>
      <c r="CL8" s="265"/>
      <c r="CM8" s="266"/>
      <c r="CN8" s="264" t="s">
        <v>16</v>
      </c>
      <c r="CO8" s="265"/>
      <c r="CP8" s="265"/>
      <c r="CQ8" s="266"/>
      <c r="CR8" s="264" t="s">
        <v>16</v>
      </c>
      <c r="CS8" s="265"/>
      <c r="CT8" s="265"/>
      <c r="CU8" s="266"/>
      <c r="CV8" s="264" t="s">
        <v>16</v>
      </c>
      <c r="CW8" s="265"/>
      <c r="CX8" s="265"/>
      <c r="CY8" s="266"/>
      <c r="CZ8" s="264" t="s">
        <v>17</v>
      </c>
      <c r="DA8" s="265"/>
      <c r="DB8" s="265"/>
      <c r="DC8" s="266"/>
      <c r="DD8" s="264" t="s">
        <v>17</v>
      </c>
      <c r="DE8" s="265"/>
      <c r="DF8" s="265"/>
      <c r="DG8" s="266"/>
      <c r="DH8" s="264" t="s">
        <v>17</v>
      </c>
      <c r="DI8" s="265"/>
      <c r="DJ8" s="265"/>
      <c r="DK8" s="266"/>
      <c r="DL8" s="264" t="s">
        <v>17</v>
      </c>
      <c r="DM8" s="265"/>
      <c r="DN8" s="265"/>
      <c r="DO8" s="266"/>
      <c r="DP8" s="264" t="s">
        <v>51</v>
      </c>
      <c r="DQ8" s="265"/>
      <c r="DR8" s="265"/>
      <c r="DS8" s="266"/>
      <c r="DT8" s="264" t="s">
        <v>51</v>
      </c>
      <c r="DU8" s="265"/>
      <c r="DV8" s="265"/>
      <c r="DW8" s="266"/>
      <c r="DX8" s="264" t="s">
        <v>51</v>
      </c>
      <c r="DY8" s="265"/>
      <c r="DZ8" s="265"/>
      <c r="EA8" s="266"/>
      <c r="EB8" s="264" t="s">
        <v>51</v>
      </c>
      <c r="EC8" s="265"/>
      <c r="ED8" s="265"/>
      <c r="EE8" s="266"/>
      <c r="EF8" s="264" t="s">
        <v>18</v>
      </c>
      <c r="EG8" s="265"/>
      <c r="EH8" s="265"/>
      <c r="EI8" s="266"/>
      <c r="EJ8" s="264" t="s">
        <v>18</v>
      </c>
      <c r="EK8" s="265"/>
      <c r="EL8" s="265"/>
      <c r="EM8" s="266"/>
      <c r="EN8" s="264" t="s">
        <v>18</v>
      </c>
      <c r="EO8" s="265"/>
      <c r="EP8" s="265"/>
      <c r="EQ8" s="266"/>
      <c r="ER8" s="264" t="s">
        <v>18</v>
      </c>
      <c r="ES8" s="265"/>
      <c r="ET8" s="265"/>
      <c r="EU8" s="266"/>
      <c r="EV8" s="264" t="s">
        <v>19</v>
      </c>
      <c r="EW8" s="265"/>
      <c r="EX8" s="265"/>
      <c r="EY8" s="266"/>
      <c r="EZ8" s="264" t="s">
        <v>19</v>
      </c>
      <c r="FA8" s="265"/>
      <c r="FB8" s="265"/>
      <c r="FC8" s="266"/>
      <c r="FD8" s="264" t="s">
        <v>19</v>
      </c>
      <c r="FE8" s="265"/>
      <c r="FF8" s="265"/>
      <c r="FG8" s="266"/>
      <c r="FH8" s="264" t="s">
        <v>19</v>
      </c>
      <c r="FI8" s="265"/>
      <c r="FJ8" s="265"/>
      <c r="FK8" s="266"/>
      <c r="FL8" s="264" t="s">
        <v>20</v>
      </c>
      <c r="FM8" s="265"/>
      <c r="FN8" s="265"/>
      <c r="FO8" s="266"/>
      <c r="FP8" s="264" t="s">
        <v>20</v>
      </c>
      <c r="FQ8" s="265"/>
      <c r="FR8" s="265"/>
      <c r="FS8" s="266"/>
      <c r="FT8" s="264" t="s">
        <v>20</v>
      </c>
      <c r="FU8" s="265"/>
      <c r="FV8" s="265"/>
      <c r="FW8" s="266"/>
      <c r="FX8" s="264" t="s">
        <v>20</v>
      </c>
      <c r="FY8" s="265"/>
      <c r="FZ8" s="265"/>
      <c r="GA8" s="266"/>
    </row>
    <row r="9" spans="1:183" s="117" customFormat="1" ht="18" customHeight="1" x14ac:dyDescent="0.25">
      <c r="C9" s="97" t="s">
        <v>54</v>
      </c>
      <c r="D9" s="268" t="s">
        <v>9</v>
      </c>
      <c r="E9" s="268"/>
      <c r="F9" s="268"/>
      <c r="G9" s="269"/>
      <c r="H9" s="267" t="s">
        <v>6</v>
      </c>
      <c r="I9" s="268"/>
      <c r="J9" s="268"/>
      <c r="K9" s="269"/>
      <c r="L9" s="267" t="s">
        <v>7</v>
      </c>
      <c r="M9" s="268"/>
      <c r="N9" s="268"/>
      <c r="O9" s="269"/>
      <c r="P9" s="267" t="s">
        <v>8</v>
      </c>
      <c r="Q9" s="268"/>
      <c r="R9" s="268"/>
      <c r="S9" s="269"/>
      <c r="T9" s="267" t="s">
        <v>9</v>
      </c>
      <c r="U9" s="268"/>
      <c r="V9" s="268"/>
      <c r="W9" s="269"/>
      <c r="X9" s="267" t="s">
        <v>6</v>
      </c>
      <c r="Y9" s="268"/>
      <c r="Z9" s="268"/>
      <c r="AA9" s="269"/>
      <c r="AB9" s="267" t="s">
        <v>7</v>
      </c>
      <c r="AC9" s="268"/>
      <c r="AD9" s="268"/>
      <c r="AE9" s="269"/>
      <c r="AF9" s="267" t="s">
        <v>8</v>
      </c>
      <c r="AG9" s="268"/>
      <c r="AH9" s="268"/>
      <c r="AI9" s="269"/>
      <c r="AJ9" s="267" t="s">
        <v>9</v>
      </c>
      <c r="AK9" s="268"/>
      <c r="AL9" s="268"/>
      <c r="AM9" s="269"/>
      <c r="AN9" s="267" t="s">
        <v>6</v>
      </c>
      <c r="AO9" s="268"/>
      <c r="AP9" s="268"/>
      <c r="AQ9" s="269"/>
      <c r="AR9" s="267" t="s">
        <v>7</v>
      </c>
      <c r="AS9" s="268"/>
      <c r="AT9" s="268"/>
      <c r="AU9" s="269"/>
      <c r="AV9" s="267" t="s">
        <v>8</v>
      </c>
      <c r="AW9" s="268"/>
      <c r="AX9" s="268"/>
      <c r="AY9" s="269"/>
      <c r="AZ9" s="267" t="s">
        <v>9</v>
      </c>
      <c r="BA9" s="268"/>
      <c r="BB9" s="268"/>
      <c r="BC9" s="269"/>
      <c r="BD9" s="267" t="s">
        <v>6</v>
      </c>
      <c r="BE9" s="268"/>
      <c r="BF9" s="268"/>
      <c r="BG9" s="269"/>
      <c r="BH9" s="267" t="s">
        <v>7</v>
      </c>
      <c r="BI9" s="268"/>
      <c r="BJ9" s="268"/>
      <c r="BK9" s="269"/>
      <c r="BL9" s="267" t="s">
        <v>8</v>
      </c>
      <c r="BM9" s="268"/>
      <c r="BN9" s="268"/>
      <c r="BO9" s="269"/>
      <c r="BP9" s="267" t="s">
        <v>9</v>
      </c>
      <c r="BQ9" s="268"/>
      <c r="BR9" s="268"/>
      <c r="BS9" s="269"/>
      <c r="BT9" s="267" t="s">
        <v>6</v>
      </c>
      <c r="BU9" s="268"/>
      <c r="BV9" s="268"/>
      <c r="BW9" s="269"/>
      <c r="BX9" s="267" t="s">
        <v>7</v>
      </c>
      <c r="BY9" s="268"/>
      <c r="BZ9" s="268"/>
      <c r="CA9" s="269"/>
      <c r="CB9" s="267" t="s">
        <v>8</v>
      </c>
      <c r="CC9" s="268"/>
      <c r="CD9" s="268"/>
      <c r="CE9" s="269"/>
      <c r="CF9" s="267" t="s">
        <v>9</v>
      </c>
      <c r="CG9" s="268"/>
      <c r="CH9" s="268"/>
      <c r="CI9" s="269"/>
      <c r="CJ9" s="267" t="s">
        <v>6</v>
      </c>
      <c r="CK9" s="268"/>
      <c r="CL9" s="268"/>
      <c r="CM9" s="269"/>
      <c r="CN9" s="267" t="s">
        <v>7</v>
      </c>
      <c r="CO9" s="268"/>
      <c r="CP9" s="268"/>
      <c r="CQ9" s="269"/>
      <c r="CR9" s="267" t="s">
        <v>8</v>
      </c>
      <c r="CS9" s="268"/>
      <c r="CT9" s="268"/>
      <c r="CU9" s="269"/>
      <c r="CV9" s="267" t="s">
        <v>9</v>
      </c>
      <c r="CW9" s="268"/>
      <c r="CX9" s="268"/>
      <c r="CY9" s="269"/>
      <c r="CZ9" s="267" t="s">
        <v>6</v>
      </c>
      <c r="DA9" s="268"/>
      <c r="DB9" s="268"/>
      <c r="DC9" s="269"/>
      <c r="DD9" s="267" t="s">
        <v>7</v>
      </c>
      <c r="DE9" s="268"/>
      <c r="DF9" s="268"/>
      <c r="DG9" s="269"/>
      <c r="DH9" s="267" t="s">
        <v>8</v>
      </c>
      <c r="DI9" s="268"/>
      <c r="DJ9" s="268"/>
      <c r="DK9" s="269"/>
      <c r="DL9" s="267" t="s">
        <v>9</v>
      </c>
      <c r="DM9" s="268"/>
      <c r="DN9" s="268"/>
      <c r="DO9" s="269"/>
      <c r="DP9" s="267" t="s">
        <v>6</v>
      </c>
      <c r="DQ9" s="268"/>
      <c r="DR9" s="268"/>
      <c r="DS9" s="269"/>
      <c r="DT9" s="267" t="s">
        <v>7</v>
      </c>
      <c r="DU9" s="268"/>
      <c r="DV9" s="268"/>
      <c r="DW9" s="269"/>
      <c r="DX9" s="267" t="s">
        <v>8</v>
      </c>
      <c r="DY9" s="268"/>
      <c r="DZ9" s="268"/>
      <c r="EA9" s="269"/>
      <c r="EB9" s="267" t="s">
        <v>9</v>
      </c>
      <c r="EC9" s="268"/>
      <c r="ED9" s="268"/>
      <c r="EE9" s="269"/>
      <c r="EF9" s="267" t="s">
        <v>6</v>
      </c>
      <c r="EG9" s="268"/>
      <c r="EH9" s="268"/>
      <c r="EI9" s="269"/>
      <c r="EJ9" s="267" t="s">
        <v>7</v>
      </c>
      <c r="EK9" s="268"/>
      <c r="EL9" s="268"/>
      <c r="EM9" s="269"/>
      <c r="EN9" s="267" t="s">
        <v>8</v>
      </c>
      <c r="EO9" s="268"/>
      <c r="EP9" s="268"/>
      <c r="EQ9" s="269"/>
      <c r="ER9" s="267" t="s">
        <v>9</v>
      </c>
      <c r="ES9" s="268"/>
      <c r="ET9" s="268"/>
      <c r="EU9" s="269"/>
      <c r="EV9" s="267" t="s">
        <v>6</v>
      </c>
      <c r="EW9" s="268"/>
      <c r="EX9" s="268"/>
      <c r="EY9" s="269"/>
      <c r="EZ9" s="267" t="s">
        <v>7</v>
      </c>
      <c r="FA9" s="268"/>
      <c r="FB9" s="268"/>
      <c r="FC9" s="269"/>
      <c r="FD9" s="267" t="s">
        <v>8</v>
      </c>
      <c r="FE9" s="268"/>
      <c r="FF9" s="268"/>
      <c r="FG9" s="269"/>
      <c r="FH9" s="267" t="s">
        <v>9</v>
      </c>
      <c r="FI9" s="268"/>
      <c r="FJ9" s="268"/>
      <c r="FK9" s="269"/>
      <c r="FL9" s="267" t="s">
        <v>6</v>
      </c>
      <c r="FM9" s="268"/>
      <c r="FN9" s="268"/>
      <c r="FO9" s="269"/>
      <c r="FP9" s="267" t="s">
        <v>7</v>
      </c>
      <c r="FQ9" s="268"/>
      <c r="FR9" s="268"/>
      <c r="FS9" s="269"/>
      <c r="FT9" s="267" t="s">
        <v>8</v>
      </c>
      <c r="FU9" s="268"/>
      <c r="FV9" s="268"/>
      <c r="FW9" s="269"/>
      <c r="FX9" s="267" t="s">
        <v>9</v>
      </c>
      <c r="FY9" s="268"/>
      <c r="FZ9" s="268"/>
      <c r="GA9" s="269"/>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5" si="46">MONTH(C32)</f>
        <v>10</v>
      </c>
      <c r="B32" s="34">
        <f t="shared" ref="B32:B95"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165">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35">
        <f t="shared" ref="G84"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35">
        <f t="shared" ref="K84"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35">
        <f t="shared" ref="O84"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35">
        <f t="shared" ref="S84"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35">
        <f t="shared" ref="W84"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35">
        <f t="shared" ref="AA84"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35">
        <f t="shared" ref="AE84"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35">
        <f t="shared" ref="AI84"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35">
        <f t="shared" ref="AM84"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35">
        <f t="shared" ref="AQ84"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35">
        <f t="shared" ref="AU84"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35">
        <f t="shared" ref="AY84"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35">
        <f t="shared" ref="BC84"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35">
        <f t="shared" ref="BG84"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35">
        <f t="shared" ref="BK84"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35">
        <f t="shared" ref="BO84"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35">
        <f t="shared" ref="BS84"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35">
        <f t="shared" ref="BW84"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35">
        <f t="shared" ref="CA84"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35">
        <f t="shared" ref="CE84"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35">
        <f t="shared" ref="CI84"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35">
        <f t="shared" ref="CM84"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35">
        <f t="shared" ref="CQ84"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35">
        <f t="shared" ref="CU84"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35">
        <f t="shared" ref="CY84"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35">
        <f t="shared" ref="DC84"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35">
        <f t="shared" ref="DG84"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35">
        <f t="shared" ref="DK84"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35">
        <f t="shared" ref="DO84"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35">
        <f t="shared" ref="DS84"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35">
        <f t="shared" ref="DW84"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35">
        <f t="shared" ref="EA84"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35">
        <f t="shared" ref="EE84"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35">
        <f t="shared" ref="EI84"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35">
        <f t="shared" ref="EM84"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35">
        <f t="shared" ref="EQ84"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35">
        <f t="shared" ref="EY84"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35">
        <f t="shared" ref="FC84"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35">
        <f t="shared" ref="FG84"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35">
        <f t="shared" ref="FK84"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35">
        <f t="shared" ref="FO84"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35">
        <f t="shared" ref="FS84"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35">
        <f t="shared" ref="FW84"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35">
        <f t="shared" ref="GA84" si="223">FZ84/FZ83-1</f>
        <v>-5.2173913043478293E-2</v>
      </c>
    </row>
    <row r="85" spans="1:183" s="214" customFormat="1" x14ac:dyDescent="0.25">
      <c r="A85" s="34">
        <f t="shared" si="46"/>
        <v>3</v>
      </c>
      <c r="B85" s="34">
        <f t="shared" si="47"/>
        <v>2025</v>
      </c>
      <c r="C85" s="165">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135">
        <f t="shared" ref="G85" si="224">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135">
        <f t="shared" ref="K85" si="225">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135">
        <f t="shared" ref="O85" si="226">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135">
        <f t="shared" ref="S85" si="227">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135">
        <f t="shared" ref="W85" si="228">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135">
        <f t="shared" ref="AA85" si="229">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135">
        <f t="shared" ref="AE85" si="230">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135">
        <f t="shared" ref="AI85" si="231">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135">
        <f t="shared" ref="AM85" si="232">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135">
        <f t="shared" ref="AQ85" si="233">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135">
        <f t="shared" ref="AU85" si="234">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135">
        <f t="shared" ref="AY85" si="235">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135">
        <f t="shared" ref="BC85" si="236">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135">
        <f t="shared" ref="BG85" si="237">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135">
        <f t="shared" ref="BK85" si="238">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135">
        <f t="shared" ref="BO85" si="239">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35">
        <f t="shared" ref="BS85" si="240">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35">
        <f t="shared" ref="BW85" si="241">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35">
        <f t="shared" ref="CA85" si="242">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35">
        <f t="shared" ref="CE85" si="243">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35">
        <f t="shared" ref="CI85" si="244">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35">
        <f t="shared" ref="CM85" si="245">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35">
        <f t="shared" ref="CQ85" si="246">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35">
        <f t="shared" ref="CU85" si="247">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35">
        <f t="shared" ref="CY85" si="248">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35">
        <f t="shared" ref="DC85" si="249">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35">
        <f t="shared" ref="DG85" si="250">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35">
        <f t="shared" ref="DK85" si="251">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35">
        <f t="shared" ref="DO85" si="252">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35">
        <f t="shared" ref="DS85" si="253">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35">
        <f t="shared" ref="DW85" si="254">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35">
        <f t="shared" ref="EA85" si="255">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35">
        <f t="shared" ref="EE85" si="256">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35">
        <f t="shared" ref="EI85" si="257">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35">
        <f t="shared" ref="EM85" si="258">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35">
        <f t="shared" ref="EQ85" si="259">EP85/EP84-1</f>
        <v>0</v>
      </c>
      <c r="ER85" s="217"/>
      <c r="ES85" s="215"/>
      <c r="ET85" s="218"/>
      <c r="EU85" s="216"/>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135">
        <f t="shared" ref="EY85" si="260">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135">
        <f t="shared" ref="FC85" si="261">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135">
        <f t="shared" ref="FG85" si="262">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135">
        <f t="shared" ref="FK85" si="263">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135">
        <f t="shared" ref="FO85" si="264">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135">
        <f t="shared" ref="FS85" si="265">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135">
        <f t="shared" ref="FW85" si="266">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135">
        <f t="shared" ref="GA85" si="267">FZ85/FZ84-1</f>
        <v>-8.256880733944949E-2</v>
      </c>
    </row>
    <row r="86" spans="1:183" s="34" customFormat="1" x14ac:dyDescent="0.25">
      <c r="A86" s="34">
        <f t="shared" si="46"/>
        <v>1</v>
      </c>
      <c r="B86" s="34">
        <f t="shared" si="47"/>
        <v>1900</v>
      </c>
      <c r="C86" s="37"/>
      <c r="D86" s="54"/>
      <c r="E86" s="55"/>
      <c r="F86" s="67"/>
      <c r="G86" s="206"/>
      <c r="H86" s="51"/>
      <c r="I86" s="55"/>
      <c r="J86" s="56"/>
      <c r="K86" s="70"/>
      <c r="L86" s="78"/>
      <c r="M86" s="55"/>
      <c r="N86" s="58"/>
      <c r="O86" s="70"/>
      <c r="P86" s="78"/>
      <c r="Q86" s="55"/>
      <c r="R86" s="58"/>
      <c r="S86" s="70"/>
      <c r="T86" s="78"/>
      <c r="U86" s="55"/>
      <c r="V86" s="58"/>
      <c r="W86" s="70"/>
      <c r="X86" s="78"/>
      <c r="Y86" s="55"/>
      <c r="Z86" s="56"/>
      <c r="AA86" s="70"/>
      <c r="AB86" s="78"/>
      <c r="AC86" s="55"/>
      <c r="AD86" s="58"/>
      <c r="AE86" s="70"/>
      <c r="AF86" s="78"/>
      <c r="AG86" s="55"/>
      <c r="AH86" s="58"/>
      <c r="AI86" s="70"/>
      <c r="AJ86" s="78"/>
      <c r="AK86" s="55"/>
      <c r="AL86" s="58"/>
      <c r="AM86" s="70"/>
      <c r="AN86" s="78"/>
      <c r="AO86" s="55"/>
      <c r="AP86" s="60"/>
      <c r="AQ86" s="70"/>
      <c r="AR86" s="78"/>
      <c r="AS86" s="55"/>
      <c r="AT86" s="58"/>
      <c r="AU86" s="70"/>
      <c r="AV86" s="78"/>
      <c r="AW86" s="55"/>
      <c r="AX86" s="58"/>
      <c r="AY86" s="70"/>
      <c r="AZ86" s="78"/>
      <c r="BA86" s="55"/>
      <c r="BB86" s="58"/>
      <c r="BC86" s="70"/>
      <c r="BD86" s="78"/>
      <c r="BE86" s="55"/>
      <c r="BF86" s="60"/>
      <c r="BG86" s="70"/>
      <c r="BH86" s="78"/>
      <c r="BI86" s="55"/>
      <c r="BJ86" s="58"/>
      <c r="BK86" s="70"/>
      <c r="BL86" s="78"/>
      <c r="BM86" s="55"/>
      <c r="BN86" s="58"/>
      <c r="BO86" s="70"/>
      <c r="BP86" s="78"/>
      <c r="BQ86" s="55"/>
      <c r="BR86" s="58"/>
      <c r="BS86" s="70"/>
      <c r="BT86" s="78"/>
      <c r="BU86" s="55"/>
      <c r="BV86" s="219"/>
      <c r="BW86" s="70"/>
      <c r="BX86" s="78"/>
      <c r="BY86" s="55"/>
      <c r="BZ86" s="219"/>
      <c r="CA86" s="70"/>
      <c r="CB86" s="78"/>
      <c r="CC86" s="55"/>
      <c r="CD86" s="58"/>
      <c r="CE86" s="70"/>
      <c r="CF86" s="78"/>
      <c r="CG86" s="55"/>
      <c r="CH86" s="58"/>
      <c r="CI86" s="70"/>
      <c r="CJ86" s="78"/>
      <c r="CK86" s="55"/>
      <c r="CL86" s="59"/>
      <c r="CM86" s="70"/>
      <c r="CN86" s="78"/>
      <c r="CO86" s="55"/>
      <c r="CP86" s="58"/>
      <c r="CQ86" s="70"/>
      <c r="CR86" s="78"/>
      <c r="CS86" s="55"/>
      <c r="CT86" s="58"/>
      <c r="CU86" s="70"/>
      <c r="CV86" s="78"/>
      <c r="CW86" s="55"/>
      <c r="CX86" s="58"/>
      <c r="CY86" s="70"/>
      <c r="CZ86" s="78"/>
      <c r="DA86" s="55"/>
      <c r="DB86" s="60"/>
      <c r="DC86" s="70"/>
      <c r="DD86" s="78"/>
      <c r="DE86" s="55"/>
      <c r="DF86" s="58"/>
      <c r="DG86" s="70"/>
      <c r="DH86" s="78"/>
      <c r="DI86" s="55"/>
      <c r="DJ86" s="58"/>
      <c r="DK86" s="70"/>
      <c r="DL86" s="78"/>
      <c r="DM86" s="55"/>
      <c r="DN86" s="58"/>
      <c r="DO86" s="70"/>
      <c r="DP86" s="78"/>
      <c r="DQ86" s="55"/>
      <c r="DR86" s="59"/>
      <c r="DS86" s="70"/>
      <c r="DT86" s="78"/>
      <c r="DU86" s="55"/>
      <c r="DV86" s="58"/>
      <c r="DW86" s="70"/>
      <c r="DX86" s="78"/>
      <c r="DY86" s="55"/>
      <c r="DZ86" s="58"/>
      <c r="EA86" s="70"/>
      <c r="EB86" s="78"/>
      <c r="EC86" s="55"/>
      <c r="ED86" s="58"/>
      <c r="EE86" s="70"/>
      <c r="EF86" s="78"/>
      <c r="EG86" s="55"/>
      <c r="EH86" s="59"/>
      <c r="EI86" s="70"/>
      <c r="EJ86" s="78"/>
      <c r="EK86" s="55"/>
      <c r="EL86" s="58"/>
      <c r="EM86" s="70"/>
      <c r="EN86" s="78"/>
      <c r="EO86" s="55"/>
      <c r="EP86" s="58"/>
      <c r="EQ86" s="70"/>
      <c r="ER86" s="78"/>
      <c r="ES86" s="55"/>
      <c r="ET86" s="58"/>
      <c r="EU86" s="70"/>
      <c r="EV86" s="78"/>
      <c r="EW86" s="55"/>
      <c r="EX86" s="56"/>
      <c r="EY86" s="70"/>
      <c r="EZ86" s="78"/>
      <c r="FA86" s="55"/>
      <c r="FB86" s="58"/>
      <c r="FC86" s="70"/>
      <c r="FD86" s="78"/>
      <c r="FE86" s="55"/>
      <c r="FF86" s="58"/>
      <c r="FG86" s="70"/>
      <c r="FH86" s="78"/>
      <c r="FI86" s="55"/>
      <c r="FJ86" s="58"/>
      <c r="FK86" s="70"/>
      <c r="FL86" s="78"/>
      <c r="FM86" s="55"/>
      <c r="FN86" s="59"/>
      <c r="FO86" s="70"/>
      <c r="FP86" s="78"/>
      <c r="FQ86" s="55"/>
      <c r="FR86" s="58"/>
      <c r="FS86" s="70"/>
      <c r="FT86" s="78"/>
      <c r="FU86" s="55"/>
      <c r="FV86" s="58"/>
      <c r="FW86" s="70"/>
      <c r="FX86" s="78"/>
      <c r="FY86" s="55"/>
      <c r="FZ86" s="58"/>
      <c r="GA86" s="70"/>
    </row>
    <row r="87" spans="1:183" s="34" customFormat="1" x14ac:dyDescent="0.25">
      <c r="A87" s="34">
        <f t="shared" si="46"/>
        <v>1</v>
      </c>
      <c r="B87" s="34">
        <f t="shared" si="47"/>
        <v>1900</v>
      </c>
      <c r="C87" s="37"/>
      <c r="D87" s="54"/>
      <c r="E87" s="55"/>
      <c r="F87" s="67"/>
      <c r="G87" s="70"/>
      <c r="H87" s="54"/>
      <c r="I87" s="55"/>
      <c r="J87" s="56"/>
      <c r="K87" s="70"/>
      <c r="L87" s="78"/>
      <c r="M87" s="55"/>
      <c r="N87" s="58"/>
      <c r="O87" s="70"/>
      <c r="P87" s="78"/>
      <c r="Q87" s="55"/>
      <c r="R87" s="58"/>
      <c r="S87" s="70"/>
      <c r="T87" s="78"/>
      <c r="U87" s="55"/>
      <c r="V87" s="58"/>
      <c r="W87" s="70"/>
      <c r="X87" s="78"/>
      <c r="Y87" s="55"/>
      <c r="Z87" s="56"/>
      <c r="AA87" s="70"/>
      <c r="AB87" s="78"/>
      <c r="AC87" s="55"/>
      <c r="AD87" s="58"/>
      <c r="AE87" s="70"/>
      <c r="AF87" s="78"/>
      <c r="AG87" s="55"/>
      <c r="AH87" s="58"/>
      <c r="AI87" s="70"/>
      <c r="AJ87" s="78"/>
      <c r="AK87" s="55"/>
      <c r="AL87" s="58"/>
      <c r="AM87" s="70"/>
      <c r="AN87" s="78"/>
      <c r="AO87" s="55"/>
      <c r="AP87" s="60"/>
      <c r="AQ87" s="70"/>
      <c r="AR87" s="78"/>
      <c r="AS87" s="55"/>
      <c r="AT87" s="58"/>
      <c r="AU87" s="70"/>
      <c r="AV87" s="78"/>
      <c r="AW87" s="55"/>
      <c r="AX87" s="58"/>
      <c r="AY87" s="70"/>
      <c r="AZ87" s="78"/>
      <c r="BA87" s="55"/>
      <c r="BB87" s="58"/>
      <c r="BC87" s="70"/>
      <c r="BD87" s="78"/>
      <c r="BE87" s="55"/>
      <c r="BF87" s="60"/>
      <c r="BG87" s="70"/>
      <c r="BH87" s="78"/>
      <c r="BI87" s="55"/>
      <c r="BJ87" s="58"/>
      <c r="BK87" s="70"/>
      <c r="BL87" s="78"/>
      <c r="BM87" s="55"/>
      <c r="BN87" s="58"/>
      <c r="BO87" s="70"/>
      <c r="BP87" s="78"/>
      <c r="BQ87" s="55"/>
      <c r="BR87" s="58"/>
      <c r="BS87" s="70"/>
      <c r="BT87" s="78"/>
      <c r="BU87" s="55"/>
      <c r="BV87" s="219"/>
      <c r="BW87" s="70"/>
      <c r="BX87" s="78"/>
      <c r="BY87" s="55"/>
      <c r="BZ87" s="219"/>
      <c r="CA87" s="70"/>
      <c r="CB87" s="78"/>
      <c r="CC87" s="55"/>
      <c r="CD87" s="58"/>
      <c r="CE87" s="70"/>
      <c r="CF87" s="78"/>
      <c r="CG87" s="55"/>
      <c r="CH87" s="58"/>
      <c r="CI87" s="70"/>
      <c r="CJ87" s="78"/>
      <c r="CK87" s="55"/>
      <c r="CL87" s="59"/>
      <c r="CM87" s="70"/>
      <c r="CN87" s="78"/>
      <c r="CO87" s="55"/>
      <c r="CP87" s="58"/>
      <c r="CQ87" s="70"/>
      <c r="CR87" s="78"/>
      <c r="CS87" s="55"/>
      <c r="CT87" s="58"/>
      <c r="CU87" s="70"/>
      <c r="CV87" s="78"/>
      <c r="CW87" s="55"/>
      <c r="CX87" s="58"/>
      <c r="CY87" s="70"/>
      <c r="CZ87" s="78"/>
      <c r="DA87" s="55"/>
      <c r="DB87" s="60"/>
      <c r="DC87" s="70"/>
      <c r="DD87" s="78"/>
      <c r="DE87" s="55"/>
      <c r="DF87" s="58"/>
      <c r="DG87" s="70"/>
      <c r="DH87" s="78"/>
      <c r="DI87" s="55"/>
      <c r="DJ87" s="58"/>
      <c r="DK87" s="70"/>
      <c r="DL87" s="78"/>
      <c r="DM87" s="55"/>
      <c r="DN87" s="58"/>
      <c r="DO87" s="70"/>
      <c r="DP87" s="78"/>
      <c r="DQ87" s="55"/>
      <c r="DR87" s="59"/>
      <c r="DS87" s="70"/>
      <c r="DT87" s="78"/>
      <c r="DU87" s="55"/>
      <c r="DV87" s="58"/>
      <c r="DW87" s="70"/>
      <c r="DX87" s="78"/>
      <c r="DY87" s="55"/>
      <c r="DZ87" s="58"/>
      <c r="EA87" s="70"/>
      <c r="EB87" s="78"/>
      <c r="EC87" s="55"/>
      <c r="ED87" s="58"/>
      <c r="EE87" s="70"/>
      <c r="EF87" s="78"/>
      <c r="EG87" s="55"/>
      <c r="EH87" s="59"/>
      <c r="EI87" s="70"/>
      <c r="EJ87" s="78"/>
      <c r="EK87" s="55"/>
      <c r="EL87" s="58"/>
      <c r="EM87" s="70"/>
      <c r="EN87" s="78"/>
      <c r="EO87" s="55"/>
      <c r="EP87" s="58"/>
      <c r="EQ87" s="70"/>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25">
      <c r="A88" s="34">
        <f t="shared" si="46"/>
        <v>1</v>
      </c>
      <c r="B88" s="34">
        <f t="shared" si="47"/>
        <v>1900</v>
      </c>
      <c r="C88" s="37"/>
      <c r="D88" s="54"/>
      <c r="E88" s="55"/>
      <c r="F88" s="67"/>
      <c r="G88" s="70"/>
      <c r="H88" s="54"/>
      <c r="I88" s="55"/>
      <c r="J88" s="56"/>
      <c r="K88" s="70"/>
      <c r="L88" s="78"/>
      <c r="M88" s="55"/>
      <c r="N88" s="58"/>
      <c r="O88" s="70"/>
      <c r="P88" s="78"/>
      <c r="Q88" s="55"/>
      <c r="R88" s="58"/>
      <c r="S88" s="70"/>
      <c r="T88" s="78"/>
      <c r="U88" s="55"/>
      <c r="V88" s="58"/>
      <c r="W88" s="70"/>
      <c r="X88" s="78"/>
      <c r="Y88" s="55"/>
      <c r="Z88" s="56"/>
      <c r="AA88" s="70"/>
      <c r="AB88" s="78"/>
      <c r="AC88" s="55"/>
      <c r="AD88" s="58"/>
      <c r="AE88" s="70"/>
      <c r="AF88" s="78"/>
      <c r="AG88" s="55"/>
      <c r="AH88" s="58"/>
      <c r="AI88" s="70"/>
      <c r="AJ88" s="78"/>
      <c r="AK88" s="55"/>
      <c r="AL88" s="58"/>
      <c r="AM88" s="70"/>
      <c r="AN88" s="78"/>
      <c r="AO88" s="55"/>
      <c r="AP88" s="60"/>
      <c r="AQ88" s="70"/>
      <c r="AR88" s="78"/>
      <c r="AS88" s="55"/>
      <c r="AT88" s="58"/>
      <c r="AU88" s="70"/>
      <c r="AV88" s="78"/>
      <c r="AW88" s="55"/>
      <c r="AX88" s="58"/>
      <c r="AY88" s="70"/>
      <c r="AZ88" s="78"/>
      <c r="BA88" s="55"/>
      <c r="BB88" s="58"/>
      <c r="BC88" s="70"/>
      <c r="BD88" s="78"/>
      <c r="BE88" s="55"/>
      <c r="BF88" s="60"/>
      <c r="BG88" s="70"/>
      <c r="BH88" s="78"/>
      <c r="BI88" s="55"/>
      <c r="BJ88" s="58"/>
      <c r="BK88" s="70"/>
      <c r="BL88" s="78"/>
      <c r="BM88" s="55"/>
      <c r="BN88" s="58"/>
      <c r="BO88" s="70"/>
      <c r="BP88" s="78"/>
      <c r="BQ88" s="55"/>
      <c r="BR88" s="58"/>
      <c r="BS88" s="70"/>
      <c r="BT88" s="78"/>
      <c r="BU88" s="55"/>
      <c r="BV88" s="59"/>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58"/>
      <c r="CY88" s="70"/>
      <c r="CZ88" s="78"/>
      <c r="DA88" s="55"/>
      <c r="DB88" s="60"/>
      <c r="DC88" s="70"/>
      <c r="DD88" s="78"/>
      <c r="DE88" s="55"/>
      <c r="DF88" s="58"/>
      <c r="DG88" s="70"/>
      <c r="DH88" s="78"/>
      <c r="DI88" s="55"/>
      <c r="DJ88" s="58"/>
      <c r="DK88" s="70"/>
      <c r="DL88" s="78"/>
      <c r="DM88" s="55"/>
      <c r="DN88" s="58"/>
      <c r="DO88" s="70"/>
      <c r="DP88" s="78"/>
      <c r="DQ88" s="55"/>
      <c r="DR88" s="59"/>
      <c r="DS88" s="70"/>
      <c r="DT88" s="78"/>
      <c r="DU88" s="55"/>
      <c r="DV88" s="58"/>
      <c r="DW88" s="70"/>
      <c r="DX88" s="78"/>
      <c r="DY88" s="55"/>
      <c r="DZ88" s="58"/>
      <c r="EA88" s="70"/>
      <c r="EB88" s="78"/>
      <c r="EC88" s="55"/>
      <c r="ED88" s="58"/>
      <c r="EE88" s="70"/>
      <c r="EF88" s="78"/>
      <c r="EG88" s="55"/>
      <c r="EH88" s="59"/>
      <c r="EI88" s="70"/>
      <c r="EJ88" s="78"/>
      <c r="EK88" s="55"/>
      <c r="EL88" s="58"/>
      <c r="EM88" s="70"/>
      <c r="EN88" s="78"/>
      <c r="EO88" s="55"/>
      <c r="EP88" s="58"/>
      <c r="EQ88" s="70"/>
      <c r="ER88" s="78"/>
      <c r="ES88" s="55"/>
      <c r="ET88" s="58"/>
      <c r="EU88" s="70"/>
      <c r="EV88" s="78"/>
      <c r="EW88" s="55"/>
      <c r="EX88" s="56"/>
      <c r="EY88" s="70"/>
      <c r="EZ88" s="78"/>
      <c r="FA88" s="55"/>
      <c r="FB88" s="58"/>
      <c r="FC88" s="70"/>
      <c r="FD88" s="78"/>
      <c r="FE88" s="55"/>
      <c r="FF88" s="58"/>
      <c r="FG88" s="70"/>
      <c r="FH88" s="78"/>
      <c r="FI88" s="55"/>
      <c r="FJ88" s="58"/>
      <c r="FK88" s="70"/>
      <c r="FL88" s="78"/>
      <c r="FM88" s="55"/>
      <c r="FN88" s="59"/>
      <c r="FO88" s="70"/>
      <c r="FP88" s="78"/>
      <c r="FQ88" s="55"/>
      <c r="FR88" s="58"/>
      <c r="FS88" s="70"/>
      <c r="FT88" s="78"/>
      <c r="FU88" s="55"/>
      <c r="FV88" s="58"/>
      <c r="FW88" s="70"/>
      <c r="FX88" s="78"/>
      <c r="FY88" s="55"/>
      <c r="FZ88" s="58"/>
      <c r="GA88" s="70"/>
    </row>
    <row r="89" spans="1:183" s="34" customFormat="1" x14ac:dyDescent="0.2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si="46"/>
        <v>1</v>
      </c>
      <c r="B95" s="34">
        <f t="shared" si="47"/>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ref="A96:A159" si="268">MONTH(C96)</f>
        <v>1</v>
      </c>
      <c r="B96" s="34">
        <f t="shared" ref="B96:B159" si="269">YEAR(C96)</f>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268"/>
        <v>1</v>
      </c>
      <c r="B97" s="34">
        <f t="shared" si="269"/>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268"/>
        <v>1</v>
      </c>
      <c r="B98" s="34">
        <f t="shared" si="269"/>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268"/>
        <v>1</v>
      </c>
      <c r="B99" s="34">
        <f t="shared" si="269"/>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268"/>
        <v>1</v>
      </c>
      <c r="B100" s="34">
        <f t="shared" si="269"/>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268"/>
        <v>1</v>
      </c>
      <c r="B101" s="34">
        <f t="shared" si="269"/>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268"/>
        <v>1</v>
      </c>
      <c r="B102" s="34">
        <f t="shared" si="269"/>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268"/>
        <v>1</v>
      </c>
      <c r="B103" s="34">
        <f t="shared" si="269"/>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268"/>
        <v>1</v>
      </c>
      <c r="B104" s="34">
        <f t="shared" si="269"/>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268"/>
        <v>1</v>
      </c>
      <c r="B105" s="34">
        <f t="shared" si="269"/>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268"/>
        <v>1</v>
      </c>
      <c r="B106" s="34">
        <f t="shared" si="269"/>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268"/>
        <v>1</v>
      </c>
      <c r="B107" s="34">
        <f t="shared" si="269"/>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268"/>
        <v>1</v>
      </c>
      <c r="B108" s="34">
        <f t="shared" si="269"/>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268"/>
        <v>1</v>
      </c>
      <c r="B109" s="34">
        <f t="shared" si="269"/>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268"/>
        <v>1</v>
      </c>
      <c r="B110" s="34">
        <f t="shared" si="269"/>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268"/>
        <v>1</v>
      </c>
      <c r="B111" s="34">
        <f t="shared" si="269"/>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268"/>
        <v>1</v>
      </c>
      <c r="B112" s="34">
        <f t="shared" si="269"/>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268"/>
        <v>1</v>
      </c>
      <c r="B113" s="34">
        <f t="shared" si="269"/>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268"/>
        <v>1</v>
      </c>
      <c r="B114" s="34">
        <f t="shared" si="269"/>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268"/>
        <v>1</v>
      </c>
      <c r="B115" s="34">
        <f t="shared" si="269"/>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268"/>
        <v>1</v>
      </c>
      <c r="B116" s="34">
        <f t="shared" si="269"/>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268"/>
        <v>1</v>
      </c>
      <c r="B117" s="34">
        <f t="shared" si="269"/>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268"/>
        <v>1</v>
      </c>
      <c r="B118" s="34">
        <f t="shared" si="269"/>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268"/>
        <v>1</v>
      </c>
      <c r="B119" s="34">
        <f t="shared" si="269"/>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268"/>
        <v>1</v>
      </c>
      <c r="B120" s="34">
        <f t="shared" si="269"/>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268"/>
        <v>1</v>
      </c>
      <c r="B121" s="34">
        <f t="shared" si="269"/>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268"/>
        <v>1</v>
      </c>
      <c r="B122" s="34">
        <f t="shared" si="269"/>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268"/>
        <v>1</v>
      </c>
      <c r="B123" s="34">
        <f t="shared" si="269"/>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268"/>
        <v>1</v>
      </c>
      <c r="B124" s="34">
        <f t="shared" si="269"/>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268"/>
        <v>1</v>
      </c>
      <c r="B125" s="34">
        <f t="shared" si="269"/>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268"/>
        <v>1</v>
      </c>
      <c r="B126" s="34">
        <f t="shared" si="269"/>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268"/>
        <v>1</v>
      </c>
      <c r="B127" s="34">
        <f t="shared" si="269"/>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268"/>
        <v>1</v>
      </c>
      <c r="B128" s="34">
        <f t="shared" si="269"/>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268"/>
        <v>1</v>
      </c>
      <c r="B129" s="34">
        <f t="shared" si="269"/>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268"/>
        <v>1</v>
      </c>
      <c r="B130" s="34">
        <f t="shared" si="269"/>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268"/>
        <v>1</v>
      </c>
      <c r="B131" s="34">
        <f t="shared" si="269"/>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9"/>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268"/>
        <v>1</v>
      </c>
      <c r="B132" s="34">
        <f t="shared" si="269"/>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7"/>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s="34" customFormat="1" x14ac:dyDescent="0.25">
      <c r="A133" s="34">
        <f t="shared" si="268"/>
        <v>1</v>
      </c>
      <c r="B133" s="34">
        <f t="shared" si="269"/>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row>
    <row r="134" spans="1:185" x14ac:dyDescent="0.25">
      <c r="A134" s="34">
        <f t="shared" si="268"/>
        <v>1</v>
      </c>
      <c r="B134" s="34">
        <f t="shared" si="269"/>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268"/>
        <v>1</v>
      </c>
      <c r="B135" s="34">
        <f t="shared" si="269"/>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268"/>
        <v>1</v>
      </c>
      <c r="B136" s="34">
        <f t="shared" si="269"/>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268"/>
        <v>1</v>
      </c>
      <c r="B137" s="34">
        <f t="shared" si="269"/>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268"/>
        <v>1</v>
      </c>
      <c r="B138" s="34">
        <f t="shared" si="269"/>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268"/>
        <v>1</v>
      </c>
      <c r="B139" s="34">
        <f t="shared" si="269"/>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268"/>
        <v>1</v>
      </c>
      <c r="B140" s="34">
        <f t="shared" si="269"/>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268"/>
        <v>1</v>
      </c>
      <c r="B141" s="34">
        <f t="shared" si="269"/>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268"/>
        <v>1</v>
      </c>
      <c r="B142" s="34">
        <f t="shared" si="269"/>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268"/>
        <v>1</v>
      </c>
      <c r="B143" s="34">
        <f t="shared" si="269"/>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268"/>
        <v>1</v>
      </c>
      <c r="B144" s="34">
        <f t="shared" si="269"/>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268"/>
        <v>1</v>
      </c>
      <c r="B145" s="34">
        <f t="shared" si="269"/>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268"/>
        <v>1</v>
      </c>
      <c r="B146" s="34">
        <f t="shared" si="269"/>
        <v>1900</v>
      </c>
      <c r="C146" s="37"/>
      <c r="D146" s="54"/>
      <c r="E146" s="55"/>
      <c r="F146" s="67"/>
      <c r="G146" s="70"/>
      <c r="H146" s="54"/>
      <c r="I146" s="55"/>
      <c r="J146" s="56"/>
      <c r="K146" s="70"/>
      <c r="L146" s="78"/>
      <c r="M146" s="55"/>
      <c r="N146" s="58"/>
      <c r="O146" s="70"/>
      <c r="P146" s="78"/>
      <c r="Q146" s="55"/>
      <c r="R146" s="58"/>
      <c r="S146" s="70"/>
      <c r="T146" s="78"/>
      <c r="U146" s="55"/>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5"/>
      <c r="ET146" s="58"/>
      <c r="EU146" s="70"/>
      <c r="EV146" s="78"/>
      <c r="EW146" s="55"/>
      <c r="EX146" s="56"/>
      <c r="EY146" s="70"/>
      <c r="EZ146" s="78"/>
      <c r="FA146" s="55"/>
      <c r="FB146" s="58"/>
      <c r="FC146" s="70"/>
      <c r="FD146" s="78"/>
      <c r="FE146" s="55"/>
      <c r="FF146" s="58"/>
      <c r="FG146" s="70"/>
      <c r="FH146" s="78"/>
      <c r="FI146" s="55"/>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268"/>
        <v>1</v>
      </c>
      <c r="B147" s="34">
        <f t="shared" si="269"/>
        <v>1900</v>
      </c>
      <c r="C147" s="37"/>
      <c r="D147" s="54"/>
      <c r="E147" s="55"/>
      <c r="F147" s="67"/>
      <c r="G147" s="70"/>
      <c r="H147" s="54"/>
      <c r="I147" s="55"/>
      <c r="J147" s="56"/>
      <c r="K147" s="70"/>
      <c r="L147" s="78"/>
      <c r="M147" s="55"/>
      <c r="N147" s="58"/>
      <c r="O147" s="70"/>
      <c r="P147" s="78"/>
      <c r="Q147" s="55"/>
      <c r="R147" s="58"/>
      <c r="S147" s="70"/>
      <c r="T147" s="78"/>
      <c r="U147" s="54"/>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4"/>
      <c r="ET147" s="58"/>
      <c r="EU147" s="70"/>
      <c r="EV147" s="78"/>
      <c r="EW147" s="55"/>
      <c r="EX147" s="56"/>
      <c r="EY147" s="70"/>
      <c r="EZ147" s="78"/>
      <c r="FA147" s="55"/>
      <c r="FB147" s="58"/>
      <c r="FC147" s="70"/>
      <c r="FD147" s="78"/>
      <c r="FE147" s="55"/>
      <c r="FF147" s="58"/>
      <c r="FG147" s="70"/>
      <c r="FH147" s="78"/>
      <c r="FI147" s="54"/>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268"/>
        <v>1</v>
      </c>
      <c r="B148" s="34">
        <f t="shared" si="269"/>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268"/>
        <v>1</v>
      </c>
      <c r="B149" s="34">
        <f t="shared" si="269"/>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268"/>
        <v>1</v>
      </c>
      <c r="B150" s="34">
        <f t="shared" si="269"/>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268"/>
        <v>1</v>
      </c>
      <c r="B151" s="34">
        <f t="shared" si="269"/>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268"/>
        <v>1</v>
      </c>
      <c r="B152" s="34">
        <f t="shared" si="269"/>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268"/>
        <v>1</v>
      </c>
      <c r="B153" s="34">
        <f t="shared" si="269"/>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268"/>
        <v>1</v>
      </c>
      <c r="B154" s="34">
        <f t="shared" si="269"/>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268"/>
        <v>1</v>
      </c>
      <c r="B155" s="34">
        <f t="shared" si="269"/>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268"/>
        <v>1</v>
      </c>
      <c r="B156" s="34">
        <f t="shared" si="269"/>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268"/>
        <v>1</v>
      </c>
      <c r="B157" s="34">
        <f t="shared" si="269"/>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268"/>
        <v>1</v>
      </c>
      <c r="B158" s="34">
        <f t="shared" si="269"/>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si="268"/>
        <v>1</v>
      </c>
      <c r="B159" s="34">
        <f t="shared" si="269"/>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ref="A160:A223" si="270">MONTH(C160)</f>
        <v>1</v>
      </c>
      <c r="B160" s="34">
        <f t="shared" ref="B160:B223" si="271">YEAR(C160)</f>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270"/>
        <v>1</v>
      </c>
      <c r="B161" s="34">
        <f t="shared" si="271"/>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270"/>
        <v>1</v>
      </c>
      <c r="B162" s="34">
        <f t="shared" si="271"/>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5"/>
      <c r="FR162" s="58"/>
      <c r="FS162" s="70"/>
      <c r="FT162" s="78"/>
      <c r="FU162" s="55"/>
      <c r="FV162" s="58"/>
      <c r="FW162" s="70"/>
      <c r="FX162" s="78"/>
      <c r="FY162" s="55"/>
      <c r="FZ162" s="58"/>
      <c r="GA162" s="70"/>
      <c r="GC162" s="34"/>
    </row>
    <row r="163" spans="1:185" x14ac:dyDescent="0.25">
      <c r="A163" s="34">
        <f t="shared" si="270"/>
        <v>1</v>
      </c>
      <c r="B163" s="34">
        <f t="shared" si="271"/>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270"/>
        <v>1</v>
      </c>
      <c r="B164" s="34">
        <f t="shared" si="271"/>
        <v>1900</v>
      </c>
      <c r="C164" s="37"/>
      <c r="D164" s="54"/>
      <c r="E164" s="55"/>
      <c r="F164" s="67"/>
      <c r="G164" s="70"/>
      <c r="H164" s="54"/>
      <c r="I164" s="55"/>
      <c r="J164" s="56"/>
      <c r="K164" s="70"/>
      <c r="L164" s="78"/>
      <c r="M164" s="55"/>
      <c r="N164" s="58"/>
      <c r="O164" s="70"/>
      <c r="P164" s="78"/>
      <c r="Q164" s="55"/>
      <c r="R164" s="58"/>
      <c r="S164" s="70"/>
      <c r="T164" s="78"/>
      <c r="U164" s="55"/>
      <c r="V164" s="58"/>
      <c r="W164" s="70"/>
      <c r="X164" s="78"/>
      <c r="Y164" s="55"/>
      <c r="Z164" s="56"/>
      <c r="AA164" s="70"/>
      <c r="AB164" s="78"/>
      <c r="AC164" s="55"/>
      <c r="AD164" s="58"/>
      <c r="AE164" s="70"/>
      <c r="AF164" s="78"/>
      <c r="AG164" s="55"/>
      <c r="AH164" s="58"/>
      <c r="AI164" s="70"/>
      <c r="AJ164" s="78"/>
      <c r="AK164" s="55"/>
      <c r="AL164" s="58"/>
      <c r="AM164" s="70"/>
      <c r="AN164" s="78"/>
      <c r="AO164" s="55"/>
      <c r="AP164" s="60"/>
      <c r="AQ164" s="70"/>
      <c r="AR164" s="78"/>
      <c r="AS164" s="55"/>
      <c r="AT164" s="58"/>
      <c r="AU164" s="70"/>
      <c r="AV164" s="78"/>
      <c r="AW164" s="55"/>
      <c r="AX164" s="58"/>
      <c r="AY164" s="70"/>
      <c r="AZ164" s="78"/>
      <c r="BA164" s="55"/>
      <c r="BB164" s="58"/>
      <c r="BC164" s="70"/>
      <c r="BD164" s="78"/>
      <c r="BE164" s="55"/>
      <c r="BF164" s="60"/>
      <c r="BG164" s="70"/>
      <c r="BH164" s="78"/>
      <c r="BI164" s="55"/>
      <c r="BJ164" s="58"/>
      <c r="BK164" s="70"/>
      <c r="BL164" s="78"/>
      <c r="BM164" s="55"/>
      <c r="BN164" s="58"/>
      <c r="BO164" s="70"/>
      <c r="BP164" s="78"/>
      <c r="BQ164" s="55"/>
      <c r="BR164" s="58"/>
      <c r="BS164" s="70"/>
      <c r="BT164" s="78"/>
      <c r="BU164" s="55"/>
      <c r="BV164" s="59"/>
      <c r="BW164" s="70"/>
      <c r="BX164" s="78"/>
      <c r="BY164" s="55"/>
      <c r="BZ164" s="58"/>
      <c r="CA164" s="70"/>
      <c r="CB164" s="78"/>
      <c r="CC164" s="55"/>
      <c r="CD164" s="58"/>
      <c r="CE164" s="70"/>
      <c r="CF164" s="78"/>
      <c r="CG164" s="55"/>
      <c r="CH164" s="58"/>
      <c r="CI164" s="70"/>
      <c r="CJ164" s="78"/>
      <c r="CK164" s="55"/>
      <c r="CL164" s="59"/>
      <c r="CM164" s="70"/>
      <c r="CN164" s="78"/>
      <c r="CO164" s="55"/>
      <c r="CP164" s="58"/>
      <c r="CQ164" s="70"/>
      <c r="CR164" s="78"/>
      <c r="CS164" s="55"/>
      <c r="CT164" s="58"/>
      <c r="CU164" s="70"/>
      <c r="CV164" s="78"/>
      <c r="CW164" s="55"/>
      <c r="CX164" s="58"/>
      <c r="CY164" s="70"/>
      <c r="CZ164" s="78"/>
      <c r="DA164" s="55"/>
      <c r="DB164" s="60"/>
      <c r="DC164" s="70"/>
      <c r="DD164" s="78"/>
      <c r="DE164" s="55"/>
      <c r="DF164" s="58"/>
      <c r="DG164" s="70"/>
      <c r="DH164" s="78"/>
      <c r="DI164" s="55"/>
      <c r="DJ164" s="58"/>
      <c r="DK164" s="70"/>
      <c r="DL164" s="78"/>
      <c r="DM164" s="55"/>
      <c r="DN164" s="58"/>
      <c r="DO164" s="70"/>
      <c r="DP164" s="78"/>
      <c r="DQ164" s="55"/>
      <c r="DR164" s="59"/>
      <c r="DS164" s="70"/>
      <c r="DT164" s="78"/>
      <c r="DU164" s="55"/>
      <c r="DV164" s="58"/>
      <c r="DW164" s="70"/>
      <c r="DX164" s="78"/>
      <c r="DY164" s="55"/>
      <c r="DZ164" s="58"/>
      <c r="EA164" s="70"/>
      <c r="EB164" s="78"/>
      <c r="EC164" s="55"/>
      <c r="ED164" s="58"/>
      <c r="EE164" s="70"/>
      <c r="EF164" s="78"/>
      <c r="EG164" s="55"/>
      <c r="EH164" s="59"/>
      <c r="EI164" s="70"/>
      <c r="EJ164" s="78"/>
      <c r="EK164" s="55"/>
      <c r="EL164" s="58"/>
      <c r="EM164" s="70"/>
      <c r="EN164" s="78"/>
      <c r="EO164" s="55"/>
      <c r="EP164" s="58"/>
      <c r="EQ164" s="70"/>
      <c r="ER164" s="78"/>
      <c r="ES164" s="55"/>
      <c r="ET164" s="58"/>
      <c r="EU164" s="70"/>
      <c r="EV164" s="78"/>
      <c r="EW164" s="55"/>
      <c r="EX164" s="56"/>
      <c r="EY164" s="70"/>
      <c r="EZ164" s="78"/>
      <c r="FA164" s="55"/>
      <c r="FB164" s="58"/>
      <c r="FC164" s="70"/>
      <c r="FD164" s="78"/>
      <c r="FE164" s="55"/>
      <c r="FF164" s="58"/>
      <c r="FG164" s="70"/>
      <c r="FH164" s="78"/>
      <c r="FI164" s="55"/>
      <c r="FJ164" s="58"/>
      <c r="FK164" s="70"/>
      <c r="FL164" s="78"/>
      <c r="FM164" s="55"/>
      <c r="FN164" s="59"/>
      <c r="FO164" s="70"/>
      <c r="FP164" s="78"/>
      <c r="FQ164" s="54"/>
      <c r="FR164" s="61"/>
      <c r="FS164" s="73"/>
      <c r="FT164" s="78"/>
      <c r="FU164" s="54"/>
      <c r="FV164" s="61"/>
      <c r="FW164" s="73"/>
      <c r="FX164" s="78"/>
      <c r="FY164" s="54"/>
      <c r="FZ164" s="61"/>
      <c r="GA164" s="73"/>
      <c r="GC164" s="34"/>
    </row>
    <row r="165" spans="1:185" x14ac:dyDescent="0.25">
      <c r="A165" s="34">
        <f t="shared" si="270"/>
        <v>1</v>
      </c>
      <c r="B165" s="34">
        <f t="shared" si="271"/>
        <v>1900</v>
      </c>
      <c r="C165" s="37"/>
      <c r="D165" s="54"/>
      <c r="E165" s="55"/>
      <c r="F165" s="52"/>
      <c r="G165" s="70"/>
      <c r="H165" s="54"/>
      <c r="I165" s="55"/>
      <c r="J165" s="58"/>
      <c r="K165" s="70"/>
      <c r="L165" s="78"/>
      <c r="M165" s="55"/>
      <c r="N165" s="58"/>
      <c r="O165" s="70"/>
      <c r="P165" s="78"/>
      <c r="Q165" s="55"/>
      <c r="R165" s="58"/>
      <c r="S165" s="70"/>
      <c r="T165" s="78"/>
      <c r="U165" s="55"/>
      <c r="V165" s="58"/>
      <c r="W165" s="70"/>
      <c r="X165" s="78"/>
      <c r="Y165" s="55"/>
      <c r="Z165" s="58"/>
      <c r="AA165" s="70"/>
      <c r="AB165" s="78"/>
      <c r="AC165" s="55"/>
      <c r="AD165" s="58"/>
      <c r="AE165" s="70"/>
      <c r="AF165" s="78"/>
      <c r="AG165" s="55"/>
      <c r="AH165" s="58"/>
      <c r="AI165" s="70"/>
      <c r="AJ165" s="78"/>
      <c r="AK165" s="55"/>
      <c r="AL165" s="58"/>
      <c r="AM165" s="70"/>
      <c r="AN165" s="78"/>
      <c r="AO165" s="55"/>
      <c r="AP165" s="58"/>
      <c r="AQ165" s="70"/>
      <c r="AR165" s="78"/>
      <c r="AS165" s="55"/>
      <c r="AT165" s="58"/>
      <c r="AU165" s="70"/>
      <c r="AV165" s="78"/>
      <c r="AW165" s="55"/>
      <c r="AX165" s="58"/>
      <c r="AY165" s="70"/>
      <c r="AZ165" s="78"/>
      <c r="BA165" s="55"/>
      <c r="BB165" s="58"/>
      <c r="BC165" s="70"/>
      <c r="BD165" s="78"/>
      <c r="BE165" s="55"/>
      <c r="BF165" s="58"/>
      <c r="BG165" s="70"/>
      <c r="BH165" s="78"/>
      <c r="BI165" s="55"/>
      <c r="BJ165" s="58"/>
      <c r="BK165" s="70"/>
      <c r="BL165" s="78"/>
      <c r="BM165" s="55"/>
      <c r="BN165" s="58"/>
      <c r="BO165" s="70"/>
      <c r="BP165" s="78"/>
      <c r="BQ165" s="55"/>
      <c r="BR165" s="58"/>
      <c r="BS165" s="70"/>
      <c r="BT165" s="78"/>
      <c r="BU165" s="55"/>
      <c r="BV165" s="58"/>
      <c r="BW165" s="70"/>
      <c r="BX165" s="78"/>
      <c r="BY165" s="55"/>
      <c r="BZ165" s="58"/>
      <c r="CA165" s="70"/>
      <c r="CB165" s="78"/>
      <c r="CC165" s="55"/>
      <c r="CD165" s="58"/>
      <c r="CE165" s="70"/>
      <c r="CF165" s="78"/>
      <c r="CG165" s="55"/>
      <c r="CH165" s="58"/>
      <c r="CI165" s="70"/>
      <c r="CJ165" s="78"/>
      <c r="CK165" s="55"/>
      <c r="CL165" s="58"/>
      <c r="CM165" s="70"/>
      <c r="CN165" s="78"/>
      <c r="CO165" s="55"/>
      <c r="CP165" s="58"/>
      <c r="CQ165" s="70"/>
      <c r="CR165" s="78"/>
      <c r="CS165" s="55"/>
      <c r="CT165" s="58"/>
      <c r="CU165" s="70"/>
      <c r="CV165" s="78"/>
      <c r="CW165" s="55"/>
      <c r="CX165" s="58"/>
      <c r="CY165" s="70"/>
      <c r="CZ165" s="78"/>
      <c r="DA165" s="55"/>
      <c r="DB165" s="58"/>
      <c r="DC165" s="70"/>
      <c r="DD165" s="78"/>
      <c r="DE165" s="55"/>
      <c r="DF165" s="58"/>
      <c r="DG165" s="70"/>
      <c r="DH165" s="78"/>
      <c r="DI165" s="55"/>
      <c r="DJ165" s="58"/>
      <c r="DK165" s="70"/>
      <c r="DL165" s="78"/>
      <c r="DM165" s="55"/>
      <c r="DN165" s="58"/>
      <c r="DO165" s="70"/>
      <c r="DP165" s="78"/>
      <c r="DQ165" s="55"/>
      <c r="DR165" s="58"/>
      <c r="DS165" s="70"/>
      <c r="DT165" s="78"/>
      <c r="DU165" s="55"/>
      <c r="DV165" s="58"/>
      <c r="DW165" s="70"/>
      <c r="DX165" s="78"/>
      <c r="DY165" s="55"/>
      <c r="DZ165" s="58"/>
      <c r="EA165" s="70"/>
      <c r="EB165" s="78"/>
      <c r="EC165" s="55"/>
      <c r="ED165" s="58"/>
      <c r="EE165" s="70"/>
      <c r="EF165" s="78"/>
      <c r="EG165" s="55"/>
      <c r="EH165" s="58"/>
      <c r="EI165" s="70"/>
      <c r="EJ165" s="78"/>
      <c r="EK165" s="55"/>
      <c r="EL165" s="58"/>
      <c r="EM165" s="70"/>
      <c r="EN165" s="78"/>
      <c r="EO165" s="55"/>
      <c r="EP165" s="58"/>
      <c r="EQ165" s="70"/>
      <c r="ER165" s="78"/>
      <c r="ES165" s="55"/>
      <c r="ET165" s="58"/>
      <c r="EU165" s="70"/>
      <c r="EV165" s="78"/>
      <c r="EW165" s="55"/>
      <c r="EX165" s="58"/>
      <c r="EY165" s="70"/>
      <c r="EZ165" s="78"/>
      <c r="FA165" s="55"/>
      <c r="FB165" s="58"/>
      <c r="FC165" s="70"/>
      <c r="FD165" s="78"/>
      <c r="FE165" s="55"/>
      <c r="FF165" s="58"/>
      <c r="FG165" s="70"/>
      <c r="FH165" s="78"/>
      <c r="FI165" s="55"/>
      <c r="FJ165" s="58"/>
      <c r="FK165" s="70"/>
      <c r="FL165" s="78"/>
      <c r="FM165" s="55"/>
      <c r="FN165" s="58"/>
      <c r="FO165" s="70"/>
      <c r="FP165" s="78"/>
      <c r="FQ165" s="55"/>
      <c r="FR165" s="58"/>
      <c r="FS165" s="70"/>
      <c r="FT165" s="78"/>
      <c r="FU165" s="55"/>
      <c r="FV165" s="58"/>
      <c r="FW165" s="70"/>
      <c r="FX165" s="78"/>
      <c r="FY165" s="55"/>
      <c r="FZ165" s="58"/>
      <c r="GA165" s="70"/>
      <c r="GC165" s="34"/>
    </row>
    <row r="166" spans="1:185" x14ac:dyDescent="0.25">
      <c r="A166" s="34">
        <f t="shared" si="270"/>
        <v>1</v>
      </c>
      <c r="B166" s="34">
        <f t="shared" si="271"/>
        <v>1900</v>
      </c>
      <c r="C166" s="37"/>
      <c r="D166" s="54"/>
      <c r="E166" s="55"/>
      <c r="F166" s="67"/>
      <c r="G166" s="70"/>
      <c r="H166" s="54"/>
      <c r="I166" s="55"/>
      <c r="J166" s="56"/>
      <c r="K166" s="70"/>
      <c r="L166" s="78"/>
      <c r="M166" s="55"/>
      <c r="N166" s="58"/>
      <c r="O166" s="70"/>
      <c r="P166" s="78"/>
      <c r="Q166" s="55"/>
      <c r="R166" s="58"/>
      <c r="S166" s="70"/>
      <c r="T166" s="78"/>
      <c r="U166" s="55"/>
      <c r="V166" s="58"/>
      <c r="W166" s="70"/>
      <c r="X166" s="78"/>
      <c r="Y166" s="55"/>
      <c r="Z166" s="56"/>
      <c r="AA166" s="70"/>
      <c r="AB166" s="78"/>
      <c r="AC166" s="55"/>
      <c r="AD166" s="58"/>
      <c r="AE166" s="70"/>
      <c r="AF166" s="78"/>
      <c r="AG166" s="55"/>
      <c r="AH166" s="58"/>
      <c r="AI166" s="70"/>
      <c r="AJ166" s="78"/>
      <c r="AK166" s="55"/>
      <c r="AL166" s="58"/>
      <c r="AM166" s="70"/>
      <c r="AN166" s="78"/>
      <c r="AO166" s="55"/>
      <c r="AP166" s="60"/>
      <c r="AQ166" s="70"/>
      <c r="AR166" s="78"/>
      <c r="AS166" s="55"/>
      <c r="AT166" s="58"/>
      <c r="AU166" s="70"/>
      <c r="AV166" s="78"/>
      <c r="AW166" s="55"/>
      <c r="AX166" s="58"/>
      <c r="AY166" s="70"/>
      <c r="AZ166" s="78"/>
      <c r="BA166" s="55"/>
      <c r="BB166" s="58"/>
      <c r="BC166" s="70"/>
      <c r="BD166" s="78"/>
      <c r="BE166" s="55"/>
      <c r="BF166" s="60"/>
      <c r="BG166" s="70"/>
      <c r="BH166" s="78"/>
      <c r="BI166" s="55"/>
      <c r="BJ166" s="58"/>
      <c r="BK166" s="70"/>
      <c r="BL166" s="78"/>
      <c r="BM166" s="55"/>
      <c r="BN166" s="58"/>
      <c r="BO166" s="70"/>
      <c r="BP166" s="78"/>
      <c r="BQ166" s="55"/>
      <c r="BR166" s="58"/>
      <c r="BS166" s="70"/>
      <c r="BT166" s="78"/>
      <c r="BU166" s="55"/>
      <c r="BV166" s="59"/>
      <c r="BW166" s="70"/>
      <c r="BX166" s="78"/>
      <c r="BY166" s="55"/>
      <c r="BZ166" s="58"/>
      <c r="CA166" s="70"/>
      <c r="CB166" s="78"/>
      <c r="CC166" s="55"/>
      <c r="CD166" s="58"/>
      <c r="CE166" s="70"/>
      <c r="CF166" s="78"/>
      <c r="CG166" s="55"/>
      <c r="CH166" s="58"/>
      <c r="CI166" s="70"/>
      <c r="CJ166" s="78"/>
      <c r="CK166" s="55"/>
      <c r="CL166" s="59"/>
      <c r="CM166" s="70"/>
      <c r="CN166" s="78"/>
      <c r="CO166" s="55"/>
      <c r="CP166" s="58"/>
      <c r="CQ166" s="70"/>
      <c r="CR166" s="78"/>
      <c r="CS166" s="55"/>
      <c r="CT166" s="58"/>
      <c r="CU166" s="70"/>
      <c r="CV166" s="78"/>
      <c r="CW166" s="55"/>
      <c r="CX166" s="58"/>
      <c r="CY166" s="70"/>
      <c r="CZ166" s="78"/>
      <c r="DA166" s="55"/>
      <c r="DB166" s="60"/>
      <c r="DC166" s="70"/>
      <c r="DD166" s="78"/>
      <c r="DE166" s="55"/>
      <c r="DF166" s="58"/>
      <c r="DG166" s="70"/>
      <c r="DH166" s="78"/>
      <c r="DI166" s="55"/>
      <c r="DJ166" s="58"/>
      <c r="DK166" s="70"/>
      <c r="DL166" s="78"/>
      <c r="DM166" s="55"/>
      <c r="DN166" s="58"/>
      <c r="DO166" s="70"/>
      <c r="DP166" s="78"/>
      <c r="DQ166" s="55"/>
      <c r="DR166" s="59"/>
      <c r="DS166" s="70"/>
      <c r="DT166" s="78"/>
      <c r="DU166" s="55"/>
      <c r="DV166" s="58"/>
      <c r="DW166" s="70"/>
      <c r="DX166" s="78"/>
      <c r="DY166" s="55"/>
      <c r="DZ166" s="58"/>
      <c r="EA166" s="70"/>
      <c r="EB166" s="78"/>
      <c r="EC166" s="55"/>
      <c r="ED166" s="58"/>
      <c r="EE166" s="70"/>
      <c r="EF166" s="78"/>
      <c r="EG166" s="55"/>
      <c r="EH166" s="59"/>
      <c r="EI166" s="70"/>
      <c r="EJ166" s="78"/>
      <c r="EK166" s="55"/>
      <c r="EL166" s="58"/>
      <c r="EM166" s="70"/>
      <c r="EN166" s="78"/>
      <c r="EO166" s="55"/>
      <c r="EP166" s="58"/>
      <c r="EQ166" s="70"/>
      <c r="ER166" s="78"/>
      <c r="ES166" s="55"/>
      <c r="ET166" s="58"/>
      <c r="EU166" s="70"/>
      <c r="EV166" s="78"/>
      <c r="EW166" s="55"/>
      <c r="EX166" s="56"/>
      <c r="EY166" s="70"/>
      <c r="EZ166" s="78"/>
      <c r="FA166" s="55"/>
      <c r="FB166" s="58"/>
      <c r="FC166" s="70"/>
      <c r="FD166" s="78"/>
      <c r="FE166" s="55"/>
      <c r="FF166" s="58"/>
      <c r="FG166" s="70"/>
      <c r="FH166" s="78"/>
      <c r="FI166" s="55"/>
      <c r="FJ166" s="58"/>
      <c r="FK166" s="70"/>
      <c r="FL166" s="78"/>
      <c r="FM166" s="55"/>
      <c r="FN166" s="59"/>
      <c r="FO166" s="70"/>
      <c r="FP166" s="78"/>
      <c r="FQ166" s="54"/>
      <c r="FR166" s="61"/>
      <c r="FS166" s="73"/>
      <c r="FT166" s="78"/>
      <c r="FU166" s="54"/>
      <c r="FV166" s="61"/>
      <c r="FW166" s="73"/>
      <c r="FX166" s="78"/>
      <c r="FY166" s="54"/>
      <c r="FZ166" s="61"/>
      <c r="GA166" s="73"/>
      <c r="GC166" s="34"/>
    </row>
    <row r="167" spans="1:185" x14ac:dyDescent="0.25">
      <c r="A167" s="34">
        <f t="shared" si="270"/>
        <v>1</v>
      </c>
      <c r="B167" s="34">
        <f t="shared" si="271"/>
        <v>1900</v>
      </c>
      <c r="C167" s="37"/>
      <c r="D167" s="54"/>
      <c r="E167" s="55"/>
      <c r="F167" s="52"/>
      <c r="G167" s="70"/>
      <c r="H167" s="54"/>
      <c r="I167" s="55"/>
      <c r="J167" s="58"/>
      <c r="K167" s="70"/>
      <c r="L167" s="78"/>
      <c r="M167" s="55"/>
      <c r="N167" s="58"/>
      <c r="O167" s="70"/>
      <c r="P167" s="78"/>
      <c r="Q167" s="55"/>
      <c r="R167" s="58"/>
      <c r="S167" s="70"/>
      <c r="T167" s="78"/>
      <c r="U167" s="55"/>
      <c r="V167" s="58"/>
      <c r="W167" s="70"/>
      <c r="X167" s="78"/>
      <c r="Y167" s="55"/>
      <c r="Z167" s="58"/>
      <c r="AA167" s="70"/>
      <c r="AB167" s="78"/>
      <c r="AC167" s="55"/>
      <c r="AD167" s="58"/>
      <c r="AE167" s="70"/>
      <c r="AF167" s="78"/>
      <c r="AG167" s="55"/>
      <c r="AH167" s="58"/>
      <c r="AI167" s="70"/>
      <c r="AJ167" s="78"/>
      <c r="AK167" s="55"/>
      <c r="AL167" s="58"/>
      <c r="AM167" s="70"/>
      <c r="AN167" s="78"/>
      <c r="AO167" s="55"/>
      <c r="AP167" s="58"/>
      <c r="AQ167" s="70"/>
      <c r="AR167" s="78"/>
      <c r="AS167" s="55"/>
      <c r="AT167" s="58"/>
      <c r="AU167" s="70"/>
      <c r="AV167" s="78"/>
      <c r="AW167" s="55"/>
      <c r="AX167" s="58"/>
      <c r="AY167" s="70"/>
      <c r="AZ167" s="78"/>
      <c r="BA167" s="55"/>
      <c r="BB167" s="58"/>
      <c r="BC167" s="70"/>
      <c r="BD167" s="78"/>
      <c r="BE167" s="55"/>
      <c r="BF167" s="58"/>
      <c r="BG167" s="70"/>
      <c r="BH167" s="78"/>
      <c r="BI167" s="55"/>
      <c r="BJ167" s="58"/>
      <c r="BK167" s="70"/>
      <c r="BL167" s="78"/>
      <c r="BM167" s="55"/>
      <c r="BN167" s="58"/>
      <c r="BO167" s="70"/>
      <c r="BP167" s="78"/>
      <c r="BQ167" s="55"/>
      <c r="BR167" s="58"/>
      <c r="BS167" s="70"/>
      <c r="BT167" s="78"/>
      <c r="BU167" s="55"/>
      <c r="BV167" s="58"/>
      <c r="BW167" s="70"/>
      <c r="BX167" s="78"/>
      <c r="BY167" s="55"/>
      <c r="BZ167" s="58"/>
      <c r="CA167" s="70"/>
      <c r="CB167" s="78"/>
      <c r="CC167" s="55"/>
      <c r="CD167" s="58"/>
      <c r="CE167" s="70"/>
      <c r="CF167" s="78"/>
      <c r="CG167" s="55"/>
      <c r="CH167" s="58"/>
      <c r="CI167" s="70"/>
      <c r="CJ167" s="78"/>
      <c r="CK167" s="55"/>
      <c r="CL167" s="58"/>
      <c r="CM167" s="70"/>
      <c r="CN167" s="78"/>
      <c r="CO167" s="55"/>
      <c r="CP167" s="58"/>
      <c r="CQ167" s="70"/>
      <c r="CR167" s="78"/>
      <c r="CS167" s="55"/>
      <c r="CT167" s="58"/>
      <c r="CU167" s="70"/>
      <c r="CV167" s="78"/>
      <c r="CW167" s="55"/>
      <c r="CX167" s="58"/>
      <c r="CY167" s="70"/>
      <c r="CZ167" s="78"/>
      <c r="DA167" s="55"/>
      <c r="DB167" s="58"/>
      <c r="DC167" s="70"/>
      <c r="DD167" s="78"/>
      <c r="DE167" s="55"/>
      <c r="DF167" s="58"/>
      <c r="DG167" s="70"/>
      <c r="DH167" s="78"/>
      <c r="DI167" s="55"/>
      <c r="DJ167" s="58"/>
      <c r="DK167" s="70"/>
      <c r="DL167" s="78"/>
      <c r="DM167" s="55"/>
      <c r="DN167" s="58"/>
      <c r="DO167" s="70"/>
      <c r="DP167" s="78"/>
      <c r="DQ167" s="55"/>
      <c r="DR167" s="58"/>
      <c r="DS167" s="70"/>
      <c r="DT167" s="78"/>
      <c r="DU167" s="55"/>
      <c r="DV167" s="58"/>
      <c r="DW167" s="70"/>
      <c r="DX167" s="78"/>
      <c r="DY167" s="55"/>
      <c r="DZ167" s="58"/>
      <c r="EA167" s="70"/>
      <c r="EB167" s="78"/>
      <c r="EC167" s="55"/>
      <c r="ED167" s="58"/>
      <c r="EE167" s="70"/>
      <c r="EF167" s="78"/>
      <c r="EG167" s="55"/>
      <c r="EH167" s="58"/>
      <c r="EI167" s="70"/>
      <c r="EJ167" s="78"/>
      <c r="EK167" s="55"/>
      <c r="EL167" s="58"/>
      <c r="EM167" s="70"/>
      <c r="EN167" s="78"/>
      <c r="EO167" s="55"/>
      <c r="EP167" s="58"/>
      <c r="EQ167" s="70"/>
      <c r="ER167" s="78"/>
      <c r="ES167" s="55"/>
      <c r="ET167" s="58"/>
      <c r="EU167" s="70"/>
      <c r="EV167" s="78"/>
      <c r="EW167" s="55"/>
      <c r="EX167" s="58"/>
      <c r="EY167" s="70"/>
      <c r="EZ167" s="78"/>
      <c r="FA167" s="55"/>
      <c r="FB167" s="58"/>
      <c r="FC167" s="70"/>
      <c r="FD167" s="78"/>
      <c r="FE167" s="55"/>
      <c r="FF167" s="58"/>
      <c r="FG167" s="70"/>
      <c r="FH167" s="78"/>
      <c r="FI167" s="55"/>
      <c r="FJ167" s="58"/>
      <c r="FK167" s="70"/>
      <c r="FL167" s="78"/>
      <c r="FM167" s="55"/>
      <c r="FN167" s="58"/>
      <c r="FO167" s="70"/>
      <c r="FP167" s="78"/>
      <c r="FQ167" s="55"/>
      <c r="FR167" s="58"/>
      <c r="FS167" s="70"/>
      <c r="FT167" s="78"/>
      <c r="FU167" s="55"/>
      <c r="FV167" s="58"/>
      <c r="FW167" s="70"/>
      <c r="FX167" s="78"/>
      <c r="FY167" s="55"/>
      <c r="FZ167" s="58"/>
      <c r="GA167" s="70"/>
      <c r="GC167" s="34"/>
    </row>
    <row r="168" spans="1:185" x14ac:dyDescent="0.25">
      <c r="A168" s="34">
        <f t="shared" si="270"/>
        <v>1</v>
      </c>
      <c r="B168" s="34">
        <f t="shared" si="271"/>
        <v>1900</v>
      </c>
      <c r="C168" s="37"/>
      <c r="D168" s="54"/>
      <c r="E168" s="55"/>
      <c r="F168" s="67"/>
      <c r="G168" s="70"/>
      <c r="H168" s="54"/>
      <c r="I168" s="55"/>
      <c r="J168" s="56"/>
      <c r="K168" s="70"/>
      <c r="L168" s="78"/>
      <c r="M168" s="55"/>
      <c r="N168" s="58"/>
      <c r="O168" s="70"/>
      <c r="P168" s="78"/>
      <c r="Q168" s="55"/>
      <c r="R168" s="58"/>
      <c r="S168" s="70"/>
      <c r="T168" s="78"/>
      <c r="U168" s="55"/>
      <c r="V168" s="58"/>
      <c r="W168" s="70"/>
      <c r="X168" s="78"/>
      <c r="Y168" s="55"/>
      <c r="Z168" s="56"/>
      <c r="AA168" s="70"/>
      <c r="AB168" s="78"/>
      <c r="AC168" s="55"/>
      <c r="AD168" s="58"/>
      <c r="AE168" s="70"/>
      <c r="AF168" s="78"/>
      <c r="AG168" s="55"/>
      <c r="AH168" s="58"/>
      <c r="AI168" s="70"/>
      <c r="AJ168" s="78"/>
      <c r="AK168" s="55"/>
      <c r="AL168" s="58"/>
      <c r="AM168" s="70"/>
      <c r="AN168" s="78"/>
      <c r="AO168" s="55"/>
      <c r="AP168" s="60"/>
      <c r="AQ168" s="70"/>
      <c r="AR168" s="78"/>
      <c r="AS168" s="55"/>
      <c r="AT168" s="58"/>
      <c r="AU168" s="70"/>
      <c r="AV168" s="78"/>
      <c r="AW168" s="55"/>
      <c r="AX168" s="58"/>
      <c r="AY168" s="70"/>
      <c r="AZ168" s="78"/>
      <c r="BA168" s="55"/>
      <c r="BB168" s="58"/>
      <c r="BC168" s="70"/>
      <c r="BD168" s="78"/>
      <c r="BE168" s="55"/>
      <c r="BF168" s="60"/>
      <c r="BG168" s="70"/>
      <c r="BH168" s="78"/>
      <c r="BI168" s="55"/>
      <c r="BJ168" s="58"/>
      <c r="BK168" s="70"/>
      <c r="BL168" s="78"/>
      <c r="BM168" s="55"/>
      <c r="BN168" s="58"/>
      <c r="BO168" s="70"/>
      <c r="BP168" s="78"/>
      <c r="BQ168" s="55"/>
      <c r="BR168" s="58"/>
      <c r="BS168" s="70"/>
      <c r="BT168" s="78"/>
      <c r="BU168" s="55"/>
      <c r="BV168" s="59"/>
      <c r="BW168" s="70"/>
      <c r="BX168" s="78"/>
      <c r="BY168" s="55"/>
      <c r="BZ168" s="58"/>
      <c r="CA168" s="70"/>
      <c r="CB168" s="78"/>
      <c r="CC168" s="55"/>
      <c r="CD168" s="58"/>
      <c r="CE168" s="70"/>
      <c r="CF168" s="78"/>
      <c r="CG168" s="55"/>
      <c r="CH168" s="58"/>
      <c r="CI168" s="70"/>
      <c r="CJ168" s="78"/>
      <c r="CK168" s="55"/>
      <c r="CL168" s="59"/>
      <c r="CM168" s="70"/>
      <c r="CN168" s="78"/>
      <c r="CO168" s="55"/>
      <c r="CP168" s="58"/>
      <c r="CQ168" s="70"/>
      <c r="CR168" s="78"/>
      <c r="CS168" s="55"/>
      <c r="CT168" s="58"/>
      <c r="CU168" s="70"/>
      <c r="CV168" s="78"/>
      <c r="CW168" s="55"/>
      <c r="CX168" s="58"/>
      <c r="CY168" s="70"/>
      <c r="CZ168" s="78"/>
      <c r="DA168" s="55"/>
      <c r="DB168" s="60"/>
      <c r="DC168" s="70"/>
      <c r="DD168" s="78"/>
      <c r="DE168" s="55"/>
      <c r="DF168" s="58"/>
      <c r="DG168" s="70"/>
      <c r="DH168" s="78"/>
      <c r="DI168" s="55"/>
      <c r="DJ168" s="58"/>
      <c r="DK168" s="70"/>
      <c r="DL168" s="78"/>
      <c r="DM168" s="55"/>
      <c r="DN168" s="58"/>
      <c r="DO168" s="70"/>
      <c r="DP168" s="78"/>
      <c r="DQ168" s="55"/>
      <c r="DR168" s="59"/>
      <c r="DS168" s="70"/>
      <c r="DT168" s="78"/>
      <c r="DU168" s="55"/>
      <c r="DV168" s="58"/>
      <c r="DW168" s="70"/>
      <c r="DX168" s="78"/>
      <c r="DY168" s="55"/>
      <c r="DZ168" s="58"/>
      <c r="EA168" s="70"/>
      <c r="EB168" s="78"/>
      <c r="EC168" s="55"/>
      <c r="ED168" s="58"/>
      <c r="EE168" s="70"/>
      <c r="EF168" s="78"/>
      <c r="EG168" s="55"/>
      <c r="EH168" s="59"/>
      <c r="EI168" s="70"/>
      <c r="EJ168" s="78"/>
      <c r="EK168" s="55"/>
      <c r="EL168" s="58"/>
      <c r="EM168" s="70"/>
      <c r="EN168" s="78"/>
      <c r="EO168" s="55"/>
      <c r="EP168" s="58"/>
      <c r="EQ168" s="70"/>
      <c r="ER168" s="78"/>
      <c r="ES168" s="55"/>
      <c r="ET168" s="58"/>
      <c r="EU168" s="70"/>
      <c r="EV168" s="78"/>
      <c r="EW168" s="55"/>
      <c r="EX168" s="56"/>
      <c r="EY168" s="70"/>
      <c r="EZ168" s="78"/>
      <c r="FA168" s="55"/>
      <c r="FB168" s="58"/>
      <c r="FC168" s="70"/>
      <c r="FD168" s="78"/>
      <c r="FE168" s="55"/>
      <c r="FF168" s="58"/>
      <c r="FG168" s="70"/>
      <c r="FH168" s="78"/>
      <c r="FI168" s="55"/>
      <c r="FJ168" s="58"/>
      <c r="FK168" s="70"/>
      <c r="FL168" s="78"/>
      <c r="FM168" s="55"/>
      <c r="FN168" s="59"/>
      <c r="FO168" s="70"/>
      <c r="FP168" s="78"/>
      <c r="FQ168" s="54"/>
      <c r="FR168" s="61"/>
      <c r="FS168" s="73"/>
      <c r="FT168" s="78"/>
      <c r="FU168" s="54"/>
      <c r="FV168" s="61"/>
      <c r="FW168" s="73"/>
      <c r="FX168" s="78"/>
      <c r="FY168" s="54"/>
      <c r="FZ168" s="61"/>
      <c r="GA168" s="73"/>
      <c r="GC168" s="34"/>
    </row>
    <row r="169" spans="1:185" x14ac:dyDescent="0.25">
      <c r="A169" s="34">
        <f t="shared" si="270"/>
        <v>1</v>
      </c>
      <c r="B169" s="34">
        <f t="shared" si="271"/>
        <v>1900</v>
      </c>
      <c r="C169" s="37"/>
      <c r="D169" s="54"/>
      <c r="E169" s="55"/>
      <c r="F169" s="52"/>
      <c r="G169" s="70"/>
      <c r="H169" s="54"/>
      <c r="I169" s="55"/>
      <c r="J169" s="58"/>
      <c r="K169" s="70"/>
      <c r="L169" s="78"/>
      <c r="M169" s="55"/>
      <c r="N169" s="58"/>
      <c r="O169" s="70"/>
      <c r="P169" s="78"/>
      <c r="Q169" s="55"/>
      <c r="R169" s="58"/>
      <c r="S169" s="70"/>
      <c r="T169" s="78"/>
      <c r="U169" s="54"/>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4"/>
      <c r="ET169" s="58"/>
      <c r="EU169" s="70"/>
      <c r="EV169" s="78"/>
      <c r="EW169" s="55"/>
      <c r="EX169" s="58"/>
      <c r="EY169" s="70"/>
      <c r="EZ169" s="78"/>
      <c r="FA169" s="55"/>
      <c r="FB169" s="58"/>
      <c r="FC169" s="70"/>
      <c r="FD169" s="78"/>
      <c r="FE169" s="55"/>
      <c r="FF169" s="58"/>
      <c r="FG169" s="70"/>
      <c r="FH169" s="78"/>
      <c r="FI169" s="54"/>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270"/>
        <v>1</v>
      </c>
      <c r="B170" s="34">
        <f t="shared" si="271"/>
        <v>1900</v>
      </c>
      <c r="C170" s="37"/>
      <c r="D170" s="54"/>
      <c r="E170" s="55"/>
      <c r="F170" s="52"/>
      <c r="G170" s="70"/>
      <c r="H170" s="54"/>
      <c r="I170" s="55"/>
      <c r="J170" s="58"/>
      <c r="K170" s="70"/>
      <c r="L170" s="78"/>
      <c r="M170" s="55"/>
      <c r="N170" s="58"/>
      <c r="O170" s="70"/>
      <c r="P170" s="78"/>
      <c r="Q170" s="55"/>
      <c r="R170" s="58"/>
      <c r="S170" s="70"/>
      <c r="T170" s="78"/>
      <c r="U170" s="55"/>
      <c r="V170" s="58"/>
      <c r="W170" s="70"/>
      <c r="X170" s="78"/>
      <c r="Y170" s="55"/>
      <c r="Z170" s="58"/>
      <c r="AA170" s="70"/>
      <c r="AB170" s="78"/>
      <c r="AC170" s="55"/>
      <c r="AD170" s="58"/>
      <c r="AE170" s="70"/>
      <c r="AF170" s="78"/>
      <c r="AG170" s="55"/>
      <c r="AH170" s="58"/>
      <c r="AI170" s="70"/>
      <c r="AJ170" s="78"/>
      <c r="AK170" s="55"/>
      <c r="AL170" s="58"/>
      <c r="AM170" s="70"/>
      <c r="AN170" s="78"/>
      <c r="AO170" s="55"/>
      <c r="AP170" s="58"/>
      <c r="AQ170" s="70"/>
      <c r="AR170" s="78"/>
      <c r="AS170" s="55"/>
      <c r="AT170" s="58"/>
      <c r="AU170" s="70"/>
      <c r="AV170" s="78"/>
      <c r="AW170" s="55"/>
      <c r="AX170" s="58"/>
      <c r="AY170" s="70"/>
      <c r="AZ170" s="78"/>
      <c r="BA170" s="55"/>
      <c r="BB170" s="58"/>
      <c r="BC170" s="70"/>
      <c r="BD170" s="78"/>
      <c r="BE170" s="55"/>
      <c r="BF170" s="58"/>
      <c r="BG170" s="70"/>
      <c r="BH170" s="78"/>
      <c r="BI170" s="55"/>
      <c r="BJ170" s="58"/>
      <c r="BK170" s="70"/>
      <c r="BL170" s="78"/>
      <c r="BM170" s="55"/>
      <c r="BN170" s="58"/>
      <c r="BO170" s="70"/>
      <c r="BP170" s="78"/>
      <c r="BQ170" s="55"/>
      <c r="BR170" s="58"/>
      <c r="BS170" s="70"/>
      <c r="BT170" s="78"/>
      <c r="BU170" s="55"/>
      <c r="BV170" s="58"/>
      <c r="BW170" s="70"/>
      <c r="BX170" s="78"/>
      <c r="BY170" s="55"/>
      <c r="BZ170" s="58"/>
      <c r="CA170" s="70"/>
      <c r="CB170" s="78"/>
      <c r="CC170" s="55"/>
      <c r="CD170" s="58"/>
      <c r="CE170" s="70"/>
      <c r="CF170" s="78"/>
      <c r="CG170" s="55"/>
      <c r="CH170" s="58"/>
      <c r="CI170" s="70"/>
      <c r="CJ170" s="78"/>
      <c r="CK170" s="55"/>
      <c r="CL170" s="58"/>
      <c r="CM170" s="70"/>
      <c r="CN170" s="78"/>
      <c r="CO170" s="55"/>
      <c r="CP170" s="58"/>
      <c r="CQ170" s="70"/>
      <c r="CR170" s="78"/>
      <c r="CS170" s="55"/>
      <c r="CT170" s="58"/>
      <c r="CU170" s="70"/>
      <c r="CV170" s="78"/>
      <c r="CW170" s="55"/>
      <c r="CX170" s="58"/>
      <c r="CY170" s="70"/>
      <c r="CZ170" s="78"/>
      <c r="DA170" s="55"/>
      <c r="DB170" s="58"/>
      <c r="DC170" s="70"/>
      <c r="DD170" s="78"/>
      <c r="DE170" s="55"/>
      <c r="DF170" s="58"/>
      <c r="DG170" s="70"/>
      <c r="DH170" s="78"/>
      <c r="DI170" s="55"/>
      <c r="DJ170" s="58"/>
      <c r="DK170" s="70"/>
      <c r="DL170" s="78"/>
      <c r="DM170" s="55"/>
      <c r="DN170" s="58"/>
      <c r="DO170" s="70"/>
      <c r="DP170" s="78"/>
      <c r="DQ170" s="55"/>
      <c r="DR170" s="58"/>
      <c r="DS170" s="70"/>
      <c r="DT170" s="78"/>
      <c r="DU170" s="55"/>
      <c r="DV170" s="58"/>
      <c r="DW170" s="70"/>
      <c r="DX170" s="78"/>
      <c r="DY170" s="55"/>
      <c r="DZ170" s="58"/>
      <c r="EA170" s="70"/>
      <c r="EB170" s="78"/>
      <c r="EC170" s="55"/>
      <c r="ED170" s="58"/>
      <c r="EE170" s="70"/>
      <c r="EF170" s="78"/>
      <c r="EG170" s="55"/>
      <c r="EH170" s="58"/>
      <c r="EI170" s="70"/>
      <c r="EJ170" s="78"/>
      <c r="EK170" s="55"/>
      <c r="EL170" s="58"/>
      <c r="EM170" s="70"/>
      <c r="EN170" s="78"/>
      <c r="EO170" s="55"/>
      <c r="EP170" s="58"/>
      <c r="EQ170" s="70"/>
      <c r="ER170" s="78"/>
      <c r="ES170" s="55"/>
      <c r="ET170" s="58"/>
      <c r="EU170" s="70"/>
      <c r="EV170" s="78"/>
      <c r="EW170" s="55"/>
      <c r="EX170" s="58"/>
      <c r="EY170" s="70"/>
      <c r="EZ170" s="78"/>
      <c r="FA170" s="55"/>
      <c r="FB170" s="58"/>
      <c r="FC170" s="70"/>
      <c r="FD170" s="78"/>
      <c r="FE170" s="55"/>
      <c r="FF170" s="58"/>
      <c r="FG170" s="70"/>
      <c r="FH170" s="78"/>
      <c r="FI170" s="55"/>
      <c r="FJ170" s="58"/>
      <c r="FK170" s="70"/>
      <c r="FL170" s="78"/>
      <c r="FM170" s="55"/>
      <c r="FN170" s="58"/>
      <c r="FO170" s="70"/>
      <c r="FP170" s="78"/>
      <c r="FQ170" s="55"/>
      <c r="FR170" s="58"/>
      <c r="FS170" s="70"/>
      <c r="FT170" s="78"/>
      <c r="FU170" s="55"/>
      <c r="FV170" s="58"/>
      <c r="FW170" s="70"/>
      <c r="FX170" s="78"/>
      <c r="FY170" s="55"/>
      <c r="FZ170" s="58"/>
      <c r="GA170" s="70"/>
      <c r="GC170" s="34"/>
    </row>
    <row r="171" spans="1:185" x14ac:dyDescent="0.25">
      <c r="A171" s="34">
        <f t="shared" si="270"/>
        <v>1</v>
      </c>
      <c r="B171" s="34">
        <f t="shared" si="271"/>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270"/>
        <v>1</v>
      </c>
      <c r="B172" s="34">
        <f t="shared" si="271"/>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270"/>
        <v>1</v>
      </c>
      <c r="B173" s="34">
        <f t="shared" si="271"/>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270"/>
        <v>1</v>
      </c>
      <c r="B174" s="34">
        <f t="shared" si="271"/>
        <v>1900</v>
      </c>
      <c r="C174" s="37"/>
      <c r="D174" s="54"/>
      <c r="E174" s="55"/>
      <c r="F174" s="67"/>
      <c r="G174" s="70"/>
      <c r="H174" s="54"/>
      <c r="I174" s="55"/>
      <c r="J174" s="56"/>
      <c r="K174" s="70"/>
      <c r="L174" s="78"/>
      <c r="M174" s="55"/>
      <c r="N174" s="58"/>
      <c r="O174" s="70"/>
      <c r="P174" s="78"/>
      <c r="Q174" s="55"/>
      <c r="R174" s="58"/>
      <c r="S174" s="70"/>
      <c r="T174" s="78"/>
      <c r="U174" s="55"/>
      <c r="V174" s="58"/>
      <c r="W174" s="70"/>
      <c r="X174" s="78"/>
      <c r="Y174" s="55"/>
      <c r="Z174" s="56"/>
      <c r="AA174" s="70"/>
      <c r="AB174" s="78"/>
      <c r="AC174" s="55"/>
      <c r="AD174" s="58"/>
      <c r="AE174" s="70"/>
      <c r="AF174" s="78"/>
      <c r="AG174" s="55"/>
      <c r="AH174" s="58"/>
      <c r="AI174" s="70"/>
      <c r="AJ174" s="78"/>
      <c r="AK174" s="55"/>
      <c r="AL174" s="58"/>
      <c r="AM174" s="70"/>
      <c r="AN174" s="78"/>
      <c r="AO174" s="55"/>
      <c r="AP174" s="60"/>
      <c r="AQ174" s="70"/>
      <c r="AR174" s="78"/>
      <c r="AS174" s="55"/>
      <c r="AT174" s="58"/>
      <c r="AU174" s="70"/>
      <c r="AV174" s="78"/>
      <c r="AW174" s="55"/>
      <c r="AX174" s="58"/>
      <c r="AY174" s="70"/>
      <c r="AZ174" s="78"/>
      <c r="BA174" s="55"/>
      <c r="BB174" s="58"/>
      <c r="BC174" s="70"/>
      <c r="BD174" s="78"/>
      <c r="BE174" s="55"/>
      <c r="BF174" s="60"/>
      <c r="BG174" s="70"/>
      <c r="BH174" s="78"/>
      <c r="BI174" s="55"/>
      <c r="BJ174" s="58"/>
      <c r="BK174" s="70"/>
      <c r="BL174" s="78"/>
      <c r="BM174" s="55"/>
      <c r="BN174" s="58"/>
      <c r="BO174" s="70"/>
      <c r="BP174" s="78"/>
      <c r="BQ174" s="55"/>
      <c r="BR174" s="58"/>
      <c r="BS174" s="70"/>
      <c r="BT174" s="78"/>
      <c r="BU174" s="55"/>
      <c r="BV174" s="59"/>
      <c r="BW174" s="70"/>
      <c r="BX174" s="78"/>
      <c r="BY174" s="55"/>
      <c r="BZ174" s="58"/>
      <c r="CA174" s="70"/>
      <c r="CB174" s="78"/>
      <c r="CC174" s="55"/>
      <c r="CD174" s="58"/>
      <c r="CE174" s="70"/>
      <c r="CF174" s="78"/>
      <c r="CG174" s="55"/>
      <c r="CH174" s="58"/>
      <c r="CI174" s="70"/>
      <c r="CJ174" s="78"/>
      <c r="CK174" s="55"/>
      <c r="CL174" s="59"/>
      <c r="CM174" s="70"/>
      <c r="CN174" s="78"/>
      <c r="CO174" s="55"/>
      <c r="CP174" s="58"/>
      <c r="CQ174" s="70"/>
      <c r="CR174" s="78"/>
      <c r="CS174" s="55"/>
      <c r="CT174" s="58"/>
      <c r="CU174" s="70"/>
      <c r="CV174" s="78"/>
      <c r="CW174" s="55"/>
      <c r="CX174" s="58"/>
      <c r="CY174" s="70"/>
      <c r="CZ174" s="78"/>
      <c r="DA174" s="55"/>
      <c r="DB174" s="60"/>
      <c r="DC174" s="70"/>
      <c r="DD174" s="78"/>
      <c r="DE174" s="55"/>
      <c r="DF174" s="58"/>
      <c r="DG174" s="70"/>
      <c r="DH174" s="78"/>
      <c r="DI174" s="55"/>
      <c r="DJ174" s="58"/>
      <c r="DK174" s="70"/>
      <c r="DL174" s="78"/>
      <c r="DM174" s="55"/>
      <c r="DN174" s="58"/>
      <c r="DO174" s="70"/>
      <c r="DP174" s="78"/>
      <c r="DQ174" s="55"/>
      <c r="DR174" s="59"/>
      <c r="DS174" s="70"/>
      <c r="DT174" s="78"/>
      <c r="DU174" s="55"/>
      <c r="DV174" s="58"/>
      <c r="DW174" s="70"/>
      <c r="DX174" s="78"/>
      <c r="DY174" s="55"/>
      <c r="DZ174" s="58"/>
      <c r="EA174" s="70"/>
      <c r="EB174" s="78"/>
      <c r="EC174" s="55"/>
      <c r="ED174" s="58"/>
      <c r="EE174" s="70"/>
      <c r="EF174" s="78"/>
      <c r="EG174" s="55"/>
      <c r="EH174" s="59"/>
      <c r="EI174" s="70"/>
      <c r="EJ174" s="78"/>
      <c r="EK174" s="55"/>
      <c r="EL174" s="58"/>
      <c r="EM174" s="70"/>
      <c r="EN174" s="78"/>
      <c r="EO174" s="55"/>
      <c r="EP174" s="58"/>
      <c r="EQ174" s="70"/>
      <c r="ER174" s="78"/>
      <c r="ES174" s="55"/>
      <c r="ET174" s="58"/>
      <c r="EU174" s="70"/>
      <c r="EV174" s="78"/>
      <c r="EW174" s="55"/>
      <c r="EX174" s="56"/>
      <c r="EY174" s="70"/>
      <c r="EZ174" s="78"/>
      <c r="FA174" s="55"/>
      <c r="FB174" s="58"/>
      <c r="FC174" s="70"/>
      <c r="FD174" s="78"/>
      <c r="FE174" s="55"/>
      <c r="FF174" s="58"/>
      <c r="FG174" s="70"/>
      <c r="FH174" s="78"/>
      <c r="FI174" s="55"/>
      <c r="FJ174" s="58"/>
      <c r="FK174" s="70"/>
      <c r="FL174" s="78"/>
      <c r="FM174" s="55"/>
      <c r="FN174" s="59"/>
      <c r="FO174" s="70"/>
      <c r="FP174" s="78"/>
      <c r="FQ174" s="54"/>
      <c r="FR174" s="61"/>
      <c r="FS174" s="73"/>
      <c r="FT174" s="78"/>
      <c r="FU174" s="54"/>
      <c r="FV174" s="61"/>
      <c r="FW174" s="73"/>
      <c r="FX174" s="78"/>
      <c r="FY174" s="54"/>
      <c r="FZ174" s="61"/>
      <c r="GA174" s="73"/>
      <c r="GC174" s="34"/>
    </row>
    <row r="175" spans="1:185" x14ac:dyDescent="0.25">
      <c r="A175" s="34">
        <f t="shared" si="270"/>
        <v>1</v>
      </c>
      <c r="B175" s="34">
        <f t="shared" si="271"/>
        <v>1900</v>
      </c>
      <c r="C175" s="37"/>
      <c r="D175" s="54"/>
      <c r="E175" s="55"/>
      <c r="F175" s="52"/>
      <c r="G175" s="70"/>
      <c r="H175" s="54"/>
      <c r="I175" s="55"/>
      <c r="J175" s="58"/>
      <c r="K175" s="70"/>
      <c r="L175" s="78"/>
      <c r="M175" s="55"/>
      <c r="N175" s="58"/>
      <c r="O175" s="70"/>
      <c r="P175" s="78"/>
      <c r="Q175" s="55"/>
      <c r="R175" s="58"/>
      <c r="S175" s="70"/>
      <c r="T175" s="78"/>
      <c r="U175" s="55"/>
      <c r="V175" s="58"/>
      <c r="W175" s="70"/>
      <c r="X175" s="78"/>
      <c r="Y175" s="55"/>
      <c r="Z175" s="58"/>
      <c r="AA175" s="70"/>
      <c r="AB175" s="78"/>
      <c r="AC175" s="55"/>
      <c r="AD175" s="58"/>
      <c r="AE175" s="70"/>
      <c r="AF175" s="78"/>
      <c r="AG175" s="55"/>
      <c r="AH175" s="58"/>
      <c r="AI175" s="70"/>
      <c r="AJ175" s="78"/>
      <c r="AK175" s="55"/>
      <c r="AL175" s="58"/>
      <c r="AM175" s="70"/>
      <c r="AN175" s="78"/>
      <c r="AO175" s="55"/>
      <c r="AP175" s="58"/>
      <c r="AQ175" s="70"/>
      <c r="AR175" s="78"/>
      <c r="AS175" s="55"/>
      <c r="AT175" s="58"/>
      <c r="AU175" s="70"/>
      <c r="AV175" s="78"/>
      <c r="AW175" s="55"/>
      <c r="AX175" s="58"/>
      <c r="AY175" s="70"/>
      <c r="AZ175" s="78"/>
      <c r="BA175" s="55"/>
      <c r="BB175" s="58"/>
      <c r="BC175" s="70"/>
      <c r="BD175" s="78"/>
      <c r="BE175" s="55"/>
      <c r="BF175" s="58"/>
      <c r="BG175" s="70"/>
      <c r="BH175" s="78"/>
      <c r="BI175" s="55"/>
      <c r="BJ175" s="58"/>
      <c r="BK175" s="70"/>
      <c r="BL175" s="78"/>
      <c r="BM175" s="55"/>
      <c r="BN175" s="58"/>
      <c r="BO175" s="70"/>
      <c r="BP175" s="78"/>
      <c r="BQ175" s="55"/>
      <c r="BR175" s="58"/>
      <c r="BS175" s="70"/>
      <c r="BT175" s="78"/>
      <c r="BU175" s="55"/>
      <c r="BV175" s="58"/>
      <c r="BW175" s="70"/>
      <c r="BX175" s="78"/>
      <c r="BY175" s="55"/>
      <c r="BZ175" s="58"/>
      <c r="CA175" s="70"/>
      <c r="CB175" s="78"/>
      <c r="CC175" s="55"/>
      <c r="CD175" s="58"/>
      <c r="CE175" s="70"/>
      <c r="CF175" s="78"/>
      <c r="CG175" s="55"/>
      <c r="CH175" s="58"/>
      <c r="CI175" s="70"/>
      <c r="CJ175" s="78"/>
      <c r="CK175" s="55"/>
      <c r="CL175" s="58"/>
      <c r="CM175" s="70"/>
      <c r="CN175" s="78"/>
      <c r="CO175" s="55"/>
      <c r="CP175" s="58"/>
      <c r="CQ175" s="70"/>
      <c r="CR175" s="78"/>
      <c r="CS175" s="55"/>
      <c r="CT175" s="58"/>
      <c r="CU175" s="70"/>
      <c r="CV175" s="78"/>
      <c r="CW175" s="55"/>
      <c r="CX175" s="58"/>
      <c r="CY175" s="70"/>
      <c r="CZ175" s="78"/>
      <c r="DA175" s="55"/>
      <c r="DB175" s="58"/>
      <c r="DC175" s="70"/>
      <c r="DD175" s="78"/>
      <c r="DE175" s="55"/>
      <c r="DF175" s="58"/>
      <c r="DG175" s="70"/>
      <c r="DH175" s="78"/>
      <c r="DI175" s="55"/>
      <c r="DJ175" s="58"/>
      <c r="DK175" s="70"/>
      <c r="DL175" s="78"/>
      <c r="DM175" s="55"/>
      <c r="DN175" s="58"/>
      <c r="DO175" s="70"/>
      <c r="DP175" s="78"/>
      <c r="DQ175" s="55"/>
      <c r="DR175" s="58"/>
      <c r="DS175" s="70"/>
      <c r="DT175" s="78"/>
      <c r="DU175" s="55"/>
      <c r="DV175" s="58"/>
      <c r="DW175" s="70"/>
      <c r="DX175" s="78"/>
      <c r="DY175" s="55"/>
      <c r="DZ175" s="58"/>
      <c r="EA175" s="70"/>
      <c r="EB175" s="78"/>
      <c r="EC175" s="55"/>
      <c r="ED175" s="58"/>
      <c r="EE175" s="70"/>
      <c r="EF175" s="78"/>
      <c r="EG175" s="55"/>
      <c r="EH175" s="58"/>
      <c r="EI175" s="70"/>
      <c r="EJ175" s="78"/>
      <c r="EK175" s="55"/>
      <c r="EL175" s="58"/>
      <c r="EM175" s="70"/>
      <c r="EN175" s="78"/>
      <c r="EO175" s="55"/>
      <c r="EP175" s="58"/>
      <c r="EQ175" s="70"/>
      <c r="ER175" s="78"/>
      <c r="ES175" s="55"/>
      <c r="ET175" s="58"/>
      <c r="EU175" s="70"/>
      <c r="EV175" s="78"/>
      <c r="EW175" s="55"/>
      <c r="EX175" s="58"/>
      <c r="EY175" s="70"/>
      <c r="EZ175" s="78"/>
      <c r="FA175" s="55"/>
      <c r="FB175" s="58"/>
      <c r="FC175" s="70"/>
      <c r="FD175" s="78"/>
      <c r="FE175" s="55"/>
      <c r="FF175" s="58"/>
      <c r="FG175" s="70"/>
      <c r="FH175" s="78"/>
      <c r="FI175" s="55"/>
      <c r="FJ175" s="58"/>
      <c r="FK175" s="70"/>
      <c r="FL175" s="78"/>
      <c r="FM175" s="55"/>
      <c r="FN175" s="58"/>
      <c r="FO175" s="70"/>
      <c r="FP175" s="78"/>
      <c r="FQ175" s="55"/>
      <c r="FR175" s="58"/>
      <c r="FS175" s="70"/>
      <c r="FT175" s="78"/>
      <c r="FU175" s="55"/>
      <c r="FV175" s="58"/>
      <c r="FW175" s="70"/>
      <c r="FX175" s="78"/>
      <c r="FY175" s="55"/>
      <c r="FZ175" s="58"/>
      <c r="GA175" s="70"/>
      <c r="GC175" s="34"/>
    </row>
    <row r="176" spans="1:185" x14ac:dyDescent="0.25">
      <c r="A176" s="34">
        <f t="shared" si="270"/>
        <v>1</v>
      </c>
      <c r="B176" s="34">
        <f t="shared" si="271"/>
        <v>1900</v>
      </c>
      <c r="C176" s="37"/>
      <c r="D176" s="54"/>
      <c r="E176" s="55"/>
      <c r="F176" s="67"/>
      <c r="G176" s="70"/>
      <c r="H176" s="54"/>
      <c r="I176" s="55"/>
      <c r="J176" s="56"/>
      <c r="K176" s="70"/>
      <c r="L176" s="78"/>
      <c r="M176" s="55"/>
      <c r="N176" s="58"/>
      <c r="O176" s="70"/>
      <c r="P176" s="78"/>
      <c r="Q176" s="55"/>
      <c r="R176" s="58"/>
      <c r="S176" s="70"/>
      <c r="T176" s="78"/>
      <c r="U176" s="55"/>
      <c r="V176" s="58"/>
      <c r="W176" s="70"/>
      <c r="X176" s="78"/>
      <c r="Y176" s="55"/>
      <c r="Z176" s="56"/>
      <c r="AA176" s="70"/>
      <c r="AB176" s="78"/>
      <c r="AC176" s="55"/>
      <c r="AD176" s="58"/>
      <c r="AE176" s="70"/>
      <c r="AF176" s="78"/>
      <c r="AG176" s="55"/>
      <c r="AH176" s="58"/>
      <c r="AI176" s="70"/>
      <c r="AJ176" s="78"/>
      <c r="AK176" s="55"/>
      <c r="AL176" s="58"/>
      <c r="AM176" s="70"/>
      <c r="AN176" s="78"/>
      <c r="AO176" s="55"/>
      <c r="AP176" s="60"/>
      <c r="AQ176" s="70"/>
      <c r="AR176" s="78"/>
      <c r="AS176" s="55"/>
      <c r="AT176" s="58"/>
      <c r="AU176" s="70"/>
      <c r="AV176" s="78"/>
      <c r="AW176" s="55"/>
      <c r="AX176" s="58"/>
      <c r="AY176" s="70"/>
      <c r="AZ176" s="78"/>
      <c r="BA176" s="55"/>
      <c r="BB176" s="58"/>
      <c r="BC176" s="70"/>
      <c r="BD176" s="78"/>
      <c r="BE176" s="55"/>
      <c r="BF176" s="60"/>
      <c r="BG176" s="70"/>
      <c r="BH176" s="78"/>
      <c r="BI176" s="55"/>
      <c r="BJ176" s="58"/>
      <c r="BK176" s="70"/>
      <c r="BL176" s="78"/>
      <c r="BM176" s="55"/>
      <c r="BN176" s="58"/>
      <c r="BO176" s="70"/>
      <c r="BP176" s="78"/>
      <c r="BQ176" s="55"/>
      <c r="BR176" s="58"/>
      <c r="BS176" s="70"/>
      <c r="BT176" s="78"/>
      <c r="BU176" s="55"/>
      <c r="BV176" s="59"/>
      <c r="BW176" s="70"/>
      <c r="BX176" s="78"/>
      <c r="BY176" s="55"/>
      <c r="BZ176" s="58"/>
      <c r="CA176" s="70"/>
      <c r="CB176" s="78"/>
      <c r="CC176" s="55"/>
      <c r="CD176" s="58"/>
      <c r="CE176" s="70"/>
      <c r="CF176" s="78"/>
      <c r="CG176" s="55"/>
      <c r="CH176" s="58"/>
      <c r="CI176" s="70"/>
      <c r="CJ176" s="78"/>
      <c r="CK176" s="55"/>
      <c r="CL176" s="59"/>
      <c r="CM176" s="70"/>
      <c r="CN176" s="78"/>
      <c r="CO176" s="55"/>
      <c r="CP176" s="58"/>
      <c r="CQ176" s="70"/>
      <c r="CR176" s="78"/>
      <c r="CS176" s="55"/>
      <c r="CT176" s="58"/>
      <c r="CU176" s="70"/>
      <c r="CV176" s="78"/>
      <c r="CW176" s="55"/>
      <c r="CX176" s="58"/>
      <c r="CY176" s="70"/>
      <c r="CZ176" s="78"/>
      <c r="DA176" s="55"/>
      <c r="DB176" s="60"/>
      <c r="DC176" s="70"/>
      <c r="DD176" s="78"/>
      <c r="DE176" s="55"/>
      <c r="DF176" s="58"/>
      <c r="DG176" s="70"/>
      <c r="DH176" s="78"/>
      <c r="DI176" s="55"/>
      <c r="DJ176" s="58"/>
      <c r="DK176" s="70"/>
      <c r="DL176" s="78"/>
      <c r="DM176" s="55"/>
      <c r="DN176" s="58"/>
      <c r="DO176" s="70"/>
      <c r="DP176" s="78"/>
      <c r="DQ176" s="55"/>
      <c r="DR176" s="59"/>
      <c r="DS176" s="70"/>
      <c r="DT176" s="78"/>
      <c r="DU176" s="55"/>
      <c r="DV176" s="58"/>
      <c r="DW176" s="70"/>
      <c r="DX176" s="78"/>
      <c r="DY176" s="55"/>
      <c r="DZ176" s="58"/>
      <c r="EA176" s="70"/>
      <c r="EB176" s="78"/>
      <c r="EC176" s="55"/>
      <c r="ED176" s="58"/>
      <c r="EE176" s="70"/>
      <c r="EF176" s="78"/>
      <c r="EG176" s="55"/>
      <c r="EH176" s="59"/>
      <c r="EI176" s="70"/>
      <c r="EJ176" s="78"/>
      <c r="EK176" s="55"/>
      <c r="EL176" s="58"/>
      <c r="EM176" s="70"/>
      <c r="EN176" s="78"/>
      <c r="EO176" s="55"/>
      <c r="EP176" s="58"/>
      <c r="EQ176" s="70"/>
      <c r="ER176" s="78"/>
      <c r="ES176" s="55"/>
      <c r="ET176" s="58"/>
      <c r="EU176" s="70"/>
      <c r="EV176" s="78"/>
      <c r="EW176" s="55"/>
      <c r="EX176" s="56"/>
      <c r="EY176" s="70"/>
      <c r="EZ176" s="78"/>
      <c r="FA176" s="55"/>
      <c r="FB176" s="58"/>
      <c r="FC176" s="70"/>
      <c r="FD176" s="78"/>
      <c r="FE176" s="55"/>
      <c r="FF176" s="58"/>
      <c r="FG176" s="70"/>
      <c r="FH176" s="78"/>
      <c r="FI176" s="55"/>
      <c r="FJ176" s="58"/>
      <c r="FK176" s="70"/>
      <c r="FL176" s="78"/>
      <c r="FM176" s="55"/>
      <c r="FN176" s="59"/>
      <c r="FO176" s="70"/>
      <c r="FP176" s="78"/>
      <c r="FQ176" s="54"/>
      <c r="FR176" s="61"/>
      <c r="FS176" s="73"/>
      <c r="FT176" s="78"/>
      <c r="FU176" s="54"/>
      <c r="FV176" s="61"/>
      <c r="FW176" s="73"/>
      <c r="FX176" s="78"/>
      <c r="FY176" s="54"/>
      <c r="FZ176" s="61"/>
      <c r="GA176" s="73"/>
      <c r="GC176" s="34"/>
    </row>
    <row r="177" spans="1:185" x14ac:dyDescent="0.25">
      <c r="A177" s="34">
        <f t="shared" si="270"/>
        <v>1</v>
      </c>
      <c r="B177" s="34">
        <f t="shared" si="271"/>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270"/>
        <v>1</v>
      </c>
      <c r="B178" s="34">
        <f t="shared" si="271"/>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270"/>
        <v>1</v>
      </c>
      <c r="B179" s="34">
        <f t="shared" si="271"/>
        <v>1900</v>
      </c>
      <c r="C179" s="37"/>
      <c r="D179" s="54"/>
      <c r="E179" s="55"/>
      <c r="F179" s="52"/>
      <c r="G179" s="70"/>
      <c r="H179" s="54"/>
      <c r="I179" s="55"/>
      <c r="J179" s="58"/>
      <c r="K179" s="70"/>
      <c r="L179" s="78"/>
      <c r="M179" s="55"/>
      <c r="N179" s="58"/>
      <c r="O179" s="70"/>
      <c r="P179" s="78"/>
      <c r="Q179" s="55"/>
      <c r="R179" s="58"/>
      <c r="S179" s="70"/>
      <c r="T179" s="78"/>
      <c r="U179" s="55"/>
      <c r="V179" s="58"/>
      <c r="W179" s="70"/>
      <c r="X179" s="78"/>
      <c r="Y179" s="55"/>
      <c r="Z179" s="58"/>
      <c r="AA179" s="70"/>
      <c r="AB179" s="78"/>
      <c r="AC179" s="55"/>
      <c r="AD179" s="58"/>
      <c r="AE179" s="70"/>
      <c r="AF179" s="78"/>
      <c r="AG179" s="55"/>
      <c r="AH179" s="58"/>
      <c r="AI179" s="70"/>
      <c r="AJ179" s="78"/>
      <c r="AK179" s="55"/>
      <c r="AL179" s="58"/>
      <c r="AM179" s="70"/>
      <c r="AN179" s="78"/>
      <c r="AO179" s="55"/>
      <c r="AP179" s="58"/>
      <c r="AQ179" s="70"/>
      <c r="AR179" s="78"/>
      <c r="AS179" s="55"/>
      <c r="AT179" s="58"/>
      <c r="AU179" s="70"/>
      <c r="AV179" s="78"/>
      <c r="AW179" s="55"/>
      <c r="AX179" s="58"/>
      <c r="AY179" s="70"/>
      <c r="AZ179" s="78"/>
      <c r="BA179" s="55"/>
      <c r="BB179" s="58"/>
      <c r="BC179" s="70"/>
      <c r="BD179" s="78"/>
      <c r="BE179" s="55"/>
      <c r="BF179" s="58"/>
      <c r="BG179" s="70"/>
      <c r="BH179" s="78"/>
      <c r="BI179" s="55"/>
      <c r="BJ179" s="58"/>
      <c r="BK179" s="70"/>
      <c r="BL179" s="78"/>
      <c r="BM179" s="55"/>
      <c r="BN179" s="58"/>
      <c r="BO179" s="70"/>
      <c r="BP179" s="78"/>
      <c r="BQ179" s="55"/>
      <c r="BR179" s="58"/>
      <c r="BS179" s="70"/>
      <c r="BT179" s="78"/>
      <c r="BU179" s="55"/>
      <c r="BV179" s="58"/>
      <c r="BW179" s="70"/>
      <c r="BX179" s="78"/>
      <c r="BY179" s="55"/>
      <c r="BZ179" s="58"/>
      <c r="CA179" s="70"/>
      <c r="CB179" s="78"/>
      <c r="CC179" s="55"/>
      <c r="CD179" s="58"/>
      <c r="CE179" s="70"/>
      <c r="CF179" s="78"/>
      <c r="CG179" s="55"/>
      <c r="CH179" s="58"/>
      <c r="CI179" s="70"/>
      <c r="CJ179" s="78"/>
      <c r="CK179" s="55"/>
      <c r="CL179" s="58"/>
      <c r="CM179" s="70"/>
      <c r="CN179" s="78"/>
      <c r="CO179" s="55"/>
      <c r="CP179" s="58"/>
      <c r="CQ179" s="70"/>
      <c r="CR179" s="78"/>
      <c r="CS179" s="55"/>
      <c r="CT179" s="58"/>
      <c r="CU179" s="70"/>
      <c r="CV179" s="78"/>
      <c r="CW179" s="55"/>
      <c r="CX179" s="58"/>
      <c r="CY179" s="70"/>
      <c r="CZ179" s="78"/>
      <c r="DA179" s="55"/>
      <c r="DB179" s="58"/>
      <c r="DC179" s="70"/>
      <c r="DD179" s="78"/>
      <c r="DE179" s="55"/>
      <c r="DF179" s="58"/>
      <c r="DG179" s="70"/>
      <c r="DH179" s="78"/>
      <c r="DI179" s="55"/>
      <c r="DJ179" s="58"/>
      <c r="DK179" s="70"/>
      <c r="DL179" s="78"/>
      <c r="DM179" s="55"/>
      <c r="DN179" s="58"/>
      <c r="DO179" s="70"/>
      <c r="DP179" s="78"/>
      <c r="DQ179" s="55"/>
      <c r="DR179" s="58"/>
      <c r="DS179" s="70"/>
      <c r="DT179" s="78"/>
      <c r="DU179" s="55"/>
      <c r="DV179" s="58"/>
      <c r="DW179" s="70"/>
      <c r="DX179" s="78"/>
      <c r="DY179" s="55"/>
      <c r="DZ179" s="58"/>
      <c r="EA179" s="70"/>
      <c r="EB179" s="78"/>
      <c r="EC179" s="55"/>
      <c r="ED179" s="58"/>
      <c r="EE179" s="70"/>
      <c r="EF179" s="78"/>
      <c r="EG179" s="55"/>
      <c r="EH179" s="58"/>
      <c r="EI179" s="70"/>
      <c r="EJ179" s="78"/>
      <c r="EK179" s="55"/>
      <c r="EL179" s="58"/>
      <c r="EM179" s="70"/>
      <c r="EN179" s="78"/>
      <c r="EO179" s="55"/>
      <c r="EP179" s="58"/>
      <c r="EQ179" s="70"/>
      <c r="ER179" s="78"/>
      <c r="ES179" s="55"/>
      <c r="ET179" s="58"/>
      <c r="EU179" s="70"/>
      <c r="EV179" s="78"/>
      <c r="EW179" s="55"/>
      <c r="EX179" s="58"/>
      <c r="EY179" s="70"/>
      <c r="EZ179" s="78"/>
      <c r="FA179" s="55"/>
      <c r="FB179" s="58"/>
      <c r="FC179" s="70"/>
      <c r="FD179" s="78"/>
      <c r="FE179" s="55"/>
      <c r="FF179" s="58"/>
      <c r="FG179" s="70"/>
      <c r="FH179" s="78"/>
      <c r="FI179" s="55"/>
      <c r="FJ179" s="58"/>
      <c r="FK179" s="70"/>
      <c r="FL179" s="78"/>
      <c r="FM179" s="55"/>
      <c r="FN179" s="58"/>
      <c r="FO179" s="70"/>
      <c r="FP179" s="78"/>
      <c r="FQ179" s="55"/>
      <c r="FR179" s="58"/>
      <c r="FS179" s="70"/>
      <c r="FT179" s="78"/>
      <c r="FU179" s="55"/>
      <c r="FV179" s="58"/>
      <c r="FW179" s="70"/>
      <c r="FX179" s="78"/>
      <c r="FY179" s="55"/>
      <c r="FZ179" s="58"/>
      <c r="GA179" s="70"/>
      <c r="GC179" s="34"/>
    </row>
    <row r="180" spans="1:185" x14ac:dyDescent="0.25">
      <c r="A180" s="34">
        <f t="shared" si="270"/>
        <v>1</v>
      </c>
      <c r="B180" s="34">
        <f t="shared" si="271"/>
        <v>1900</v>
      </c>
      <c r="C180" s="37"/>
      <c r="D180" s="54"/>
      <c r="E180" s="55"/>
      <c r="F180" s="67"/>
      <c r="G180" s="70"/>
      <c r="H180" s="54"/>
      <c r="I180" s="55"/>
      <c r="J180" s="56"/>
      <c r="K180" s="70"/>
      <c r="L180" s="78"/>
      <c r="M180" s="55"/>
      <c r="N180" s="58"/>
      <c r="O180" s="70"/>
      <c r="P180" s="78"/>
      <c r="Q180" s="55"/>
      <c r="R180" s="58"/>
      <c r="S180" s="70"/>
      <c r="T180" s="78"/>
      <c r="U180" s="55"/>
      <c r="V180" s="58"/>
      <c r="W180" s="70"/>
      <c r="X180" s="78"/>
      <c r="Y180" s="55"/>
      <c r="Z180" s="56"/>
      <c r="AA180" s="70"/>
      <c r="AB180" s="78"/>
      <c r="AC180" s="55"/>
      <c r="AD180" s="58"/>
      <c r="AE180" s="70"/>
      <c r="AF180" s="78"/>
      <c r="AG180" s="55"/>
      <c r="AH180" s="58"/>
      <c r="AI180" s="70"/>
      <c r="AJ180" s="78"/>
      <c r="AK180" s="55"/>
      <c r="AL180" s="58"/>
      <c r="AM180" s="70"/>
      <c r="AN180" s="78"/>
      <c r="AO180" s="55"/>
      <c r="AP180" s="60"/>
      <c r="AQ180" s="70"/>
      <c r="AR180" s="78"/>
      <c r="AS180" s="55"/>
      <c r="AT180" s="58"/>
      <c r="AU180" s="70"/>
      <c r="AV180" s="78"/>
      <c r="AW180" s="55"/>
      <c r="AX180" s="58"/>
      <c r="AY180" s="70"/>
      <c r="AZ180" s="78"/>
      <c r="BA180" s="55"/>
      <c r="BB180" s="58"/>
      <c r="BC180" s="70"/>
      <c r="BD180" s="78"/>
      <c r="BE180" s="55"/>
      <c r="BF180" s="60"/>
      <c r="BG180" s="70"/>
      <c r="BH180" s="78"/>
      <c r="BI180" s="55"/>
      <c r="BJ180" s="58"/>
      <c r="BK180" s="70"/>
      <c r="BL180" s="78"/>
      <c r="BM180" s="55"/>
      <c r="BN180" s="58"/>
      <c r="BO180" s="70"/>
      <c r="BP180" s="78"/>
      <c r="BQ180" s="55"/>
      <c r="BR180" s="58"/>
      <c r="BS180" s="70"/>
      <c r="BT180" s="78"/>
      <c r="BU180" s="55"/>
      <c r="BV180" s="59"/>
      <c r="BW180" s="70"/>
      <c r="BX180" s="78"/>
      <c r="BY180" s="55"/>
      <c r="BZ180" s="58"/>
      <c r="CA180" s="70"/>
      <c r="CB180" s="78"/>
      <c r="CC180" s="55"/>
      <c r="CD180" s="58"/>
      <c r="CE180" s="70"/>
      <c r="CF180" s="78"/>
      <c r="CG180" s="55"/>
      <c r="CH180" s="58"/>
      <c r="CI180" s="70"/>
      <c r="CJ180" s="78"/>
      <c r="CK180" s="55"/>
      <c r="CL180" s="59"/>
      <c r="CM180" s="70"/>
      <c r="CN180" s="78"/>
      <c r="CO180" s="55"/>
      <c r="CP180" s="58"/>
      <c r="CQ180" s="70"/>
      <c r="CR180" s="78"/>
      <c r="CS180" s="55"/>
      <c r="CT180" s="58"/>
      <c r="CU180" s="70"/>
      <c r="CV180" s="78"/>
      <c r="CW180" s="55"/>
      <c r="CX180" s="58"/>
      <c r="CY180" s="70"/>
      <c r="CZ180" s="78"/>
      <c r="DA180" s="55"/>
      <c r="DB180" s="60"/>
      <c r="DC180" s="70"/>
      <c r="DD180" s="78"/>
      <c r="DE180" s="55"/>
      <c r="DF180" s="58"/>
      <c r="DG180" s="70"/>
      <c r="DH180" s="78"/>
      <c r="DI180" s="55"/>
      <c r="DJ180" s="58"/>
      <c r="DK180" s="70"/>
      <c r="DL180" s="78"/>
      <c r="DM180" s="55"/>
      <c r="DN180" s="58"/>
      <c r="DO180" s="70"/>
      <c r="DP180" s="78"/>
      <c r="DQ180" s="55"/>
      <c r="DR180" s="59"/>
      <c r="DS180" s="70"/>
      <c r="DT180" s="78"/>
      <c r="DU180" s="55"/>
      <c r="DV180" s="58"/>
      <c r="DW180" s="70"/>
      <c r="DX180" s="78"/>
      <c r="DY180" s="55"/>
      <c r="DZ180" s="58"/>
      <c r="EA180" s="70"/>
      <c r="EB180" s="78"/>
      <c r="EC180" s="55"/>
      <c r="ED180" s="58"/>
      <c r="EE180" s="70"/>
      <c r="EF180" s="78"/>
      <c r="EG180" s="55"/>
      <c r="EH180" s="59"/>
      <c r="EI180" s="70"/>
      <c r="EJ180" s="78"/>
      <c r="EK180" s="55"/>
      <c r="EL180" s="58"/>
      <c r="EM180" s="70"/>
      <c r="EN180" s="78"/>
      <c r="EO180" s="55"/>
      <c r="EP180" s="58"/>
      <c r="EQ180" s="70"/>
      <c r="ER180" s="78"/>
      <c r="ES180" s="55"/>
      <c r="ET180" s="58"/>
      <c r="EU180" s="70"/>
      <c r="EV180" s="78"/>
      <c r="EW180" s="55"/>
      <c r="EX180" s="56"/>
      <c r="EY180" s="70"/>
      <c r="EZ180" s="78"/>
      <c r="FA180" s="55"/>
      <c r="FB180" s="58"/>
      <c r="FC180" s="70"/>
      <c r="FD180" s="78"/>
      <c r="FE180" s="55"/>
      <c r="FF180" s="58"/>
      <c r="FG180" s="70"/>
      <c r="FH180" s="78"/>
      <c r="FI180" s="55"/>
      <c r="FJ180" s="58"/>
      <c r="FK180" s="70"/>
      <c r="FL180" s="78"/>
      <c r="FM180" s="55"/>
      <c r="FN180" s="59"/>
      <c r="FO180" s="70"/>
      <c r="FP180" s="78"/>
      <c r="FQ180" s="54"/>
      <c r="FR180" s="61"/>
      <c r="FS180" s="73"/>
      <c r="FT180" s="78"/>
      <c r="FU180" s="54"/>
      <c r="FV180" s="61"/>
      <c r="FW180" s="73"/>
      <c r="FX180" s="78"/>
      <c r="FY180" s="54"/>
      <c r="FZ180" s="61"/>
      <c r="GA180" s="73"/>
      <c r="GC180" s="34"/>
    </row>
    <row r="181" spans="1:185" x14ac:dyDescent="0.25">
      <c r="A181" s="34">
        <f t="shared" si="270"/>
        <v>1</v>
      </c>
      <c r="B181" s="34">
        <f t="shared" si="271"/>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70"/>
      <c r="AV181" s="78"/>
      <c r="AW181" s="55"/>
      <c r="AX181" s="58"/>
      <c r="AY181" s="70"/>
      <c r="AZ181" s="78"/>
      <c r="BA181" s="55"/>
      <c r="BB181" s="58"/>
      <c r="BC181" s="70"/>
      <c r="BD181" s="78"/>
      <c r="BE181" s="55"/>
      <c r="BF181" s="58"/>
      <c r="BG181" s="70"/>
      <c r="BH181" s="78"/>
      <c r="BI181" s="55"/>
      <c r="BJ181" s="58"/>
      <c r="BK181" s="70"/>
      <c r="BL181" s="78"/>
      <c r="BM181" s="55"/>
      <c r="BN181" s="58"/>
      <c r="BO181" s="70"/>
      <c r="BP181" s="78"/>
      <c r="BQ181" s="55"/>
      <c r="BR181" s="58"/>
      <c r="BS181" s="70"/>
      <c r="BT181" s="78"/>
      <c r="BU181" s="55"/>
      <c r="BV181" s="58"/>
      <c r="BW181" s="70"/>
      <c r="BX181" s="78"/>
      <c r="BY181" s="55"/>
      <c r="BZ181" s="58"/>
      <c r="CA181" s="70"/>
      <c r="CB181" s="78"/>
      <c r="CC181" s="55"/>
      <c r="CD181" s="58"/>
      <c r="CE181" s="70"/>
      <c r="CF181" s="78"/>
      <c r="CG181" s="55"/>
      <c r="CH181" s="58"/>
      <c r="CI181" s="70"/>
      <c r="CJ181" s="78"/>
      <c r="CK181" s="55"/>
      <c r="CL181" s="58"/>
      <c r="CM181" s="70"/>
      <c r="CN181" s="78"/>
      <c r="CO181" s="55"/>
      <c r="CP181" s="58"/>
      <c r="CQ181" s="70"/>
      <c r="CR181" s="78"/>
      <c r="CS181" s="55"/>
      <c r="CT181" s="58"/>
      <c r="CU181" s="70"/>
      <c r="CV181" s="78"/>
      <c r="CW181" s="55"/>
      <c r="CX181" s="58"/>
      <c r="CY181" s="70"/>
      <c r="CZ181" s="78"/>
      <c r="DA181" s="55"/>
      <c r="DB181" s="58"/>
      <c r="DC181" s="70"/>
      <c r="DD181" s="78"/>
      <c r="DE181" s="55"/>
      <c r="DF181" s="58"/>
      <c r="DG181" s="70"/>
      <c r="DH181" s="78"/>
      <c r="DI181" s="55"/>
      <c r="DJ181" s="58"/>
      <c r="DK181" s="70"/>
      <c r="DL181" s="78"/>
      <c r="DM181" s="55"/>
      <c r="DN181" s="58"/>
      <c r="DO181" s="70"/>
      <c r="DP181" s="78"/>
      <c r="DQ181" s="55"/>
      <c r="DR181" s="58"/>
      <c r="DS181" s="70"/>
      <c r="DT181" s="78"/>
      <c r="DU181" s="55"/>
      <c r="DV181" s="58"/>
      <c r="DW181" s="70"/>
      <c r="DX181" s="78"/>
      <c r="DY181" s="55"/>
      <c r="DZ181" s="58"/>
      <c r="EA181" s="70"/>
      <c r="EB181" s="78"/>
      <c r="EC181" s="55"/>
      <c r="ED181" s="58"/>
      <c r="EE181" s="70"/>
      <c r="EF181" s="78"/>
      <c r="EG181" s="55"/>
      <c r="EH181" s="58"/>
      <c r="EI181" s="70"/>
      <c r="EJ181" s="78"/>
      <c r="EK181" s="55"/>
      <c r="EL181" s="58"/>
      <c r="EM181" s="70"/>
      <c r="EN181" s="78"/>
      <c r="EO181" s="55"/>
      <c r="EP181" s="58"/>
      <c r="EQ181" s="70"/>
      <c r="ER181" s="78"/>
      <c r="ES181" s="55"/>
      <c r="ET181" s="58"/>
      <c r="EU181" s="70"/>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270"/>
        <v>1</v>
      </c>
      <c r="B182" s="34">
        <f t="shared" si="271"/>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88"/>
      <c r="AV182" s="78"/>
      <c r="AW182" s="55"/>
      <c r="AX182" s="58"/>
      <c r="AY182" s="88"/>
      <c r="AZ182" s="78"/>
      <c r="BA182" s="55"/>
      <c r="BB182" s="58"/>
      <c r="BC182" s="88"/>
      <c r="BD182" s="78"/>
      <c r="BE182" s="55"/>
      <c r="BF182" s="58"/>
      <c r="BG182" s="70"/>
      <c r="BH182" s="78"/>
      <c r="BI182" s="55"/>
      <c r="BJ182" s="58"/>
      <c r="BK182" s="88"/>
      <c r="BL182" s="78"/>
      <c r="BM182" s="55"/>
      <c r="BN182" s="58"/>
      <c r="BO182" s="88"/>
      <c r="BP182" s="78"/>
      <c r="BQ182" s="55"/>
      <c r="BR182" s="58"/>
      <c r="BS182" s="88"/>
      <c r="BT182" s="78"/>
      <c r="BU182" s="55"/>
      <c r="BV182" s="58"/>
      <c r="BW182" s="70"/>
      <c r="BX182" s="78"/>
      <c r="BY182" s="55"/>
      <c r="BZ182" s="58"/>
      <c r="CA182" s="88"/>
      <c r="CB182" s="78"/>
      <c r="CC182" s="55"/>
      <c r="CD182" s="58"/>
      <c r="CE182" s="88"/>
      <c r="CF182" s="78"/>
      <c r="CG182" s="55"/>
      <c r="CH182" s="58"/>
      <c r="CI182" s="88"/>
      <c r="CJ182" s="78"/>
      <c r="CK182" s="55"/>
      <c r="CL182" s="58"/>
      <c r="CM182" s="70"/>
      <c r="CN182" s="78"/>
      <c r="CO182" s="55"/>
      <c r="CP182" s="58"/>
      <c r="CQ182" s="88"/>
      <c r="CR182" s="78"/>
      <c r="CS182" s="55"/>
      <c r="CT182" s="58"/>
      <c r="CU182" s="88"/>
      <c r="CV182" s="78"/>
      <c r="CW182" s="55"/>
      <c r="CX182" s="58"/>
      <c r="CY182" s="88"/>
      <c r="CZ182" s="78"/>
      <c r="DA182" s="55"/>
      <c r="DB182" s="58"/>
      <c r="DC182" s="70"/>
      <c r="DD182" s="78"/>
      <c r="DE182" s="55"/>
      <c r="DF182" s="58"/>
      <c r="DG182" s="88"/>
      <c r="DH182" s="78"/>
      <c r="DI182" s="55"/>
      <c r="DJ182" s="58"/>
      <c r="DK182" s="88"/>
      <c r="DL182" s="78"/>
      <c r="DM182" s="55"/>
      <c r="DN182" s="58"/>
      <c r="DO182" s="88"/>
      <c r="DP182" s="78"/>
      <c r="DQ182" s="55"/>
      <c r="DR182" s="58"/>
      <c r="DS182" s="70"/>
      <c r="DT182" s="78"/>
      <c r="DU182" s="55"/>
      <c r="DV182" s="58"/>
      <c r="DW182" s="88"/>
      <c r="DX182" s="78"/>
      <c r="DY182" s="55"/>
      <c r="DZ182" s="58"/>
      <c r="EA182" s="88"/>
      <c r="EB182" s="78"/>
      <c r="EC182" s="55"/>
      <c r="ED182" s="58"/>
      <c r="EE182" s="88"/>
      <c r="EF182" s="78"/>
      <c r="EG182" s="55"/>
      <c r="EH182" s="58"/>
      <c r="EI182" s="70"/>
      <c r="EJ182" s="78"/>
      <c r="EK182" s="55"/>
      <c r="EL182" s="58"/>
      <c r="EM182" s="88"/>
      <c r="EN182" s="78"/>
      <c r="EO182" s="55"/>
      <c r="EP182" s="58"/>
      <c r="EQ182" s="88"/>
      <c r="ER182" s="78"/>
      <c r="ES182" s="55"/>
      <c r="ET182" s="58"/>
      <c r="EU182" s="88"/>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270"/>
        <v>1</v>
      </c>
      <c r="B183" s="34">
        <f t="shared" si="271"/>
        <v>1900</v>
      </c>
      <c r="C183" s="37"/>
      <c r="D183" s="54"/>
      <c r="E183" s="55"/>
      <c r="F183" s="52"/>
      <c r="G183" s="70"/>
      <c r="H183" s="54"/>
      <c r="I183" s="55"/>
      <c r="J183" s="58"/>
      <c r="K183" s="70"/>
      <c r="L183" s="78"/>
      <c r="M183" s="55"/>
      <c r="N183" s="58"/>
      <c r="O183" s="70"/>
      <c r="P183" s="78"/>
      <c r="Q183" s="55"/>
      <c r="R183" s="58"/>
      <c r="S183" s="70"/>
      <c r="T183" s="78"/>
      <c r="U183" s="55"/>
      <c r="V183" s="58"/>
      <c r="W183" s="70"/>
      <c r="X183" s="78"/>
      <c r="Y183" s="55"/>
      <c r="Z183" s="58"/>
      <c r="AA183" s="70"/>
      <c r="AB183" s="78"/>
      <c r="AC183" s="55"/>
      <c r="AD183" s="58"/>
      <c r="AE183" s="70"/>
      <c r="AF183" s="78"/>
      <c r="AG183" s="55"/>
      <c r="AH183" s="58"/>
      <c r="AI183" s="70"/>
      <c r="AJ183" s="78"/>
      <c r="AK183" s="55"/>
      <c r="AL183" s="58"/>
      <c r="AM183" s="70"/>
      <c r="AN183" s="78"/>
      <c r="AO183" s="55"/>
      <c r="AP183" s="58"/>
      <c r="AQ183" s="70"/>
      <c r="AR183" s="78"/>
      <c r="AS183" s="55"/>
      <c r="AT183" s="58"/>
      <c r="AU183" s="70"/>
      <c r="AV183" s="78"/>
      <c r="AW183" s="55"/>
      <c r="AX183" s="58"/>
      <c r="AY183" s="70"/>
      <c r="AZ183" s="78"/>
      <c r="BA183" s="55"/>
      <c r="BB183" s="58"/>
      <c r="BC183" s="70"/>
      <c r="BD183" s="78"/>
      <c r="BE183" s="55"/>
      <c r="BF183" s="58"/>
      <c r="BG183" s="70"/>
      <c r="BH183" s="78"/>
      <c r="BI183" s="55"/>
      <c r="BJ183" s="58"/>
      <c r="BK183" s="70"/>
      <c r="BL183" s="78"/>
      <c r="BM183" s="55"/>
      <c r="BN183" s="58"/>
      <c r="BO183" s="70"/>
      <c r="BP183" s="78"/>
      <c r="BQ183" s="55"/>
      <c r="BR183" s="58"/>
      <c r="BS183" s="70"/>
      <c r="BT183" s="78"/>
      <c r="BU183" s="55"/>
      <c r="BV183" s="58"/>
      <c r="BW183" s="70"/>
      <c r="BX183" s="78"/>
      <c r="BY183" s="55"/>
      <c r="BZ183" s="58"/>
      <c r="CA183" s="70"/>
      <c r="CB183" s="78"/>
      <c r="CC183" s="55"/>
      <c r="CD183" s="58"/>
      <c r="CE183" s="70"/>
      <c r="CF183" s="78"/>
      <c r="CG183" s="55"/>
      <c r="CH183" s="58"/>
      <c r="CI183" s="70"/>
      <c r="CJ183" s="78"/>
      <c r="CK183" s="55"/>
      <c r="CL183" s="58"/>
      <c r="CM183" s="70"/>
      <c r="CN183" s="78"/>
      <c r="CO183" s="55"/>
      <c r="CP183" s="58"/>
      <c r="CQ183" s="70"/>
      <c r="CR183" s="78"/>
      <c r="CS183" s="55"/>
      <c r="CT183" s="58"/>
      <c r="CU183" s="70"/>
      <c r="CV183" s="78"/>
      <c r="CW183" s="55"/>
      <c r="CX183" s="58"/>
      <c r="CY183" s="70"/>
      <c r="CZ183" s="78"/>
      <c r="DA183" s="55"/>
      <c r="DB183" s="58"/>
      <c r="DC183" s="70"/>
      <c r="DD183" s="78"/>
      <c r="DE183" s="55"/>
      <c r="DF183" s="58"/>
      <c r="DG183" s="70"/>
      <c r="DH183" s="78"/>
      <c r="DI183" s="55"/>
      <c r="DJ183" s="58"/>
      <c r="DK183" s="70"/>
      <c r="DL183" s="78"/>
      <c r="DM183" s="55"/>
      <c r="DN183" s="58"/>
      <c r="DO183" s="70"/>
      <c r="DP183" s="78"/>
      <c r="DQ183" s="55"/>
      <c r="DR183" s="58"/>
      <c r="DS183" s="70"/>
      <c r="DT183" s="78"/>
      <c r="DU183" s="55"/>
      <c r="DV183" s="58"/>
      <c r="DW183" s="70"/>
      <c r="DX183" s="78"/>
      <c r="DY183" s="55"/>
      <c r="DZ183" s="58"/>
      <c r="EA183" s="70"/>
      <c r="EB183" s="78"/>
      <c r="EC183" s="55"/>
      <c r="ED183" s="58"/>
      <c r="EE183" s="70"/>
      <c r="EF183" s="78"/>
      <c r="EG183" s="55"/>
      <c r="EH183" s="58"/>
      <c r="EI183" s="70"/>
      <c r="EJ183" s="78"/>
      <c r="EK183" s="55"/>
      <c r="EL183" s="58"/>
      <c r="EM183" s="70"/>
      <c r="EN183" s="78"/>
      <c r="EO183" s="55"/>
      <c r="EP183" s="58"/>
      <c r="EQ183" s="70"/>
      <c r="ER183" s="78"/>
      <c r="ES183" s="55"/>
      <c r="ET183" s="58"/>
      <c r="EU183" s="70"/>
      <c r="EV183" s="78"/>
      <c r="EW183" s="55"/>
      <c r="EX183" s="58"/>
      <c r="EY183" s="70"/>
      <c r="EZ183" s="78"/>
      <c r="FA183" s="55"/>
      <c r="FB183" s="58"/>
      <c r="FC183" s="70"/>
      <c r="FD183" s="78"/>
      <c r="FE183" s="55"/>
      <c r="FF183" s="58"/>
      <c r="FG183" s="70"/>
      <c r="FH183" s="78"/>
      <c r="FI183" s="55"/>
      <c r="FJ183" s="58"/>
      <c r="FK183" s="70"/>
      <c r="FL183" s="78"/>
      <c r="FM183" s="55"/>
      <c r="FN183" s="58"/>
      <c r="FO183" s="70"/>
      <c r="FP183" s="78"/>
      <c r="FQ183" s="55"/>
      <c r="FR183" s="58"/>
      <c r="FS183" s="70"/>
      <c r="FT183" s="78"/>
      <c r="FU183" s="55"/>
      <c r="FV183" s="58"/>
      <c r="FW183" s="70"/>
      <c r="FX183" s="78"/>
      <c r="FY183" s="55"/>
      <c r="FZ183" s="58"/>
      <c r="GA183" s="70"/>
      <c r="GC183" s="34"/>
    </row>
    <row r="184" spans="1:185" x14ac:dyDescent="0.25">
      <c r="A184" s="34">
        <f t="shared" si="270"/>
        <v>1</v>
      </c>
      <c r="B184" s="34">
        <f t="shared" si="271"/>
        <v>1900</v>
      </c>
      <c r="C184" s="37"/>
      <c r="D184" s="54"/>
      <c r="E184" s="55"/>
      <c r="F184" s="67"/>
      <c r="G184" s="70"/>
      <c r="H184" s="54"/>
      <c r="I184" s="55"/>
      <c r="J184" s="56"/>
      <c r="K184" s="70"/>
      <c r="L184" s="78"/>
      <c r="M184" s="55"/>
      <c r="N184" s="58"/>
      <c r="O184" s="70"/>
      <c r="P184" s="78"/>
      <c r="Q184" s="55"/>
      <c r="R184" s="58"/>
      <c r="S184" s="70"/>
      <c r="T184" s="78"/>
      <c r="U184" s="55"/>
      <c r="V184" s="58"/>
      <c r="W184" s="70"/>
      <c r="X184" s="78"/>
      <c r="Y184" s="55"/>
      <c r="Z184" s="56"/>
      <c r="AA184" s="70"/>
      <c r="AB184" s="78"/>
      <c r="AC184" s="55"/>
      <c r="AD184" s="58"/>
      <c r="AE184" s="70"/>
      <c r="AF184" s="78"/>
      <c r="AG184" s="55"/>
      <c r="AH184" s="58"/>
      <c r="AI184" s="70"/>
      <c r="AJ184" s="78"/>
      <c r="AK184" s="55"/>
      <c r="AL184" s="58"/>
      <c r="AM184" s="70"/>
      <c r="AN184" s="78"/>
      <c r="AO184" s="55"/>
      <c r="AP184" s="60"/>
      <c r="AQ184" s="70"/>
      <c r="AR184" s="78"/>
      <c r="AS184" s="55"/>
      <c r="AT184" s="58"/>
      <c r="AU184" s="70"/>
      <c r="AV184" s="78"/>
      <c r="AW184" s="55"/>
      <c r="AX184" s="58"/>
      <c r="AY184" s="70"/>
      <c r="AZ184" s="78"/>
      <c r="BA184" s="55"/>
      <c r="BB184" s="58"/>
      <c r="BC184" s="70"/>
      <c r="BD184" s="78"/>
      <c r="BE184" s="55"/>
      <c r="BF184" s="60"/>
      <c r="BG184" s="70"/>
      <c r="BH184" s="78"/>
      <c r="BI184" s="55"/>
      <c r="BJ184" s="58"/>
      <c r="BK184" s="70"/>
      <c r="BL184" s="78"/>
      <c r="BM184" s="55"/>
      <c r="BN184" s="58"/>
      <c r="BO184" s="70"/>
      <c r="BP184" s="78"/>
      <c r="BQ184" s="55"/>
      <c r="BR184" s="58"/>
      <c r="BS184" s="70"/>
      <c r="BT184" s="78"/>
      <c r="BU184" s="55"/>
      <c r="BV184" s="59"/>
      <c r="BW184" s="70"/>
      <c r="BX184" s="78"/>
      <c r="BY184" s="55"/>
      <c r="BZ184" s="58"/>
      <c r="CA184" s="70"/>
      <c r="CB184" s="78"/>
      <c r="CC184" s="55"/>
      <c r="CD184" s="58"/>
      <c r="CE184" s="70"/>
      <c r="CF184" s="78"/>
      <c r="CG184" s="55"/>
      <c r="CH184" s="58"/>
      <c r="CI184" s="70"/>
      <c r="CJ184" s="78"/>
      <c r="CK184" s="55"/>
      <c r="CL184" s="59"/>
      <c r="CM184" s="70"/>
      <c r="CN184" s="78"/>
      <c r="CO184" s="55"/>
      <c r="CP184" s="58"/>
      <c r="CQ184" s="70"/>
      <c r="CR184" s="78"/>
      <c r="CS184" s="55"/>
      <c r="CT184" s="58"/>
      <c r="CU184" s="70"/>
      <c r="CV184" s="78"/>
      <c r="CW184" s="55"/>
      <c r="CX184" s="58"/>
      <c r="CY184" s="70"/>
      <c r="CZ184" s="78"/>
      <c r="DA184" s="55"/>
      <c r="DB184" s="60"/>
      <c r="DC184" s="70"/>
      <c r="DD184" s="78"/>
      <c r="DE184" s="55"/>
      <c r="DF184" s="58"/>
      <c r="DG184" s="70"/>
      <c r="DH184" s="78"/>
      <c r="DI184" s="55"/>
      <c r="DJ184" s="58"/>
      <c r="DK184" s="70"/>
      <c r="DL184" s="78"/>
      <c r="DM184" s="55"/>
      <c r="DN184" s="58"/>
      <c r="DO184" s="70"/>
      <c r="DP184" s="78"/>
      <c r="DQ184" s="55"/>
      <c r="DR184" s="59"/>
      <c r="DS184" s="70"/>
      <c r="DT184" s="78"/>
      <c r="DU184" s="55"/>
      <c r="DV184" s="58"/>
      <c r="DW184" s="70"/>
      <c r="DX184" s="78"/>
      <c r="DY184" s="55"/>
      <c r="DZ184" s="58"/>
      <c r="EA184" s="70"/>
      <c r="EB184" s="78"/>
      <c r="EC184" s="55"/>
      <c r="ED184" s="58"/>
      <c r="EE184" s="70"/>
      <c r="EF184" s="78"/>
      <c r="EG184" s="55"/>
      <c r="EH184" s="59"/>
      <c r="EI184" s="70"/>
      <c r="EJ184" s="78"/>
      <c r="EK184" s="55"/>
      <c r="EL184" s="58"/>
      <c r="EM184" s="70"/>
      <c r="EN184" s="78"/>
      <c r="EO184" s="55"/>
      <c r="EP184" s="58"/>
      <c r="EQ184" s="70"/>
      <c r="ER184" s="78"/>
      <c r="ES184" s="55"/>
      <c r="ET184" s="58"/>
      <c r="EU184" s="70"/>
      <c r="EV184" s="78"/>
      <c r="EW184" s="55"/>
      <c r="EX184" s="56"/>
      <c r="EY184" s="70"/>
      <c r="EZ184" s="78"/>
      <c r="FA184" s="55"/>
      <c r="FB184" s="58"/>
      <c r="FC184" s="70"/>
      <c r="FD184" s="78"/>
      <c r="FE184" s="55"/>
      <c r="FF184" s="58"/>
      <c r="FG184" s="70"/>
      <c r="FH184" s="78"/>
      <c r="FI184" s="55"/>
      <c r="FJ184" s="58"/>
      <c r="FK184" s="70"/>
      <c r="FL184" s="78"/>
      <c r="FM184" s="55"/>
      <c r="FN184" s="59"/>
      <c r="FO184" s="70"/>
      <c r="FP184" s="78"/>
      <c r="FQ184" s="54"/>
      <c r="FR184" s="61"/>
      <c r="FS184" s="73"/>
      <c r="FT184" s="78"/>
      <c r="FU184" s="54"/>
      <c r="FV184" s="61"/>
      <c r="FW184" s="73"/>
      <c r="FX184" s="78"/>
      <c r="FY184" s="54"/>
      <c r="FZ184" s="61"/>
      <c r="GA184" s="73"/>
      <c r="GC184" s="34"/>
    </row>
    <row r="185" spans="1:185" x14ac:dyDescent="0.25">
      <c r="A185" s="34">
        <f t="shared" si="270"/>
        <v>1</v>
      </c>
      <c r="B185" s="34">
        <f t="shared" si="271"/>
        <v>1900</v>
      </c>
      <c r="C185" s="37"/>
      <c r="D185" s="54"/>
      <c r="E185" s="55"/>
      <c r="F185" s="52"/>
      <c r="G185" s="71"/>
      <c r="H185" s="54"/>
      <c r="I185" s="55"/>
      <c r="J185" s="58"/>
      <c r="K185" s="71"/>
      <c r="L185" s="78"/>
      <c r="M185" s="55"/>
      <c r="N185" s="58"/>
      <c r="O185" s="71"/>
      <c r="P185" s="78"/>
      <c r="Q185" s="55"/>
      <c r="R185" s="58"/>
      <c r="S185" s="71"/>
      <c r="T185" s="78"/>
      <c r="U185" s="55"/>
      <c r="V185" s="58"/>
      <c r="W185" s="71"/>
      <c r="X185" s="78"/>
      <c r="Y185" s="55"/>
      <c r="Z185" s="58"/>
      <c r="AA185" s="71"/>
      <c r="AB185" s="78"/>
      <c r="AC185" s="55"/>
      <c r="AD185" s="58"/>
      <c r="AE185" s="71"/>
      <c r="AF185" s="78"/>
      <c r="AG185" s="55"/>
      <c r="AH185" s="58"/>
      <c r="AI185" s="71"/>
      <c r="AJ185" s="78"/>
      <c r="AK185" s="55"/>
      <c r="AL185" s="58"/>
      <c r="AM185" s="71"/>
      <c r="AN185" s="78"/>
      <c r="AO185" s="55"/>
      <c r="AP185" s="58"/>
      <c r="AQ185" s="71"/>
      <c r="AR185" s="78"/>
      <c r="AS185" s="55"/>
      <c r="AT185" s="58"/>
      <c r="AU185" s="71"/>
      <c r="AV185" s="78"/>
      <c r="AW185" s="55"/>
      <c r="AX185" s="58"/>
      <c r="AY185" s="71"/>
      <c r="AZ185" s="78"/>
      <c r="BA185" s="55"/>
      <c r="BB185" s="58"/>
      <c r="BC185" s="71"/>
      <c r="BD185" s="78"/>
      <c r="BE185" s="55"/>
      <c r="BF185" s="58"/>
      <c r="BG185" s="71"/>
      <c r="BH185" s="78"/>
      <c r="BI185" s="55"/>
      <c r="BJ185" s="58"/>
      <c r="BK185" s="71"/>
      <c r="BL185" s="78"/>
      <c r="BM185" s="55"/>
      <c r="BN185" s="58"/>
      <c r="BO185" s="71"/>
      <c r="BP185" s="78"/>
      <c r="BQ185" s="55"/>
      <c r="BR185" s="58"/>
      <c r="BS185" s="71"/>
      <c r="BT185" s="78"/>
      <c r="BU185" s="55"/>
      <c r="BV185" s="58"/>
      <c r="BW185" s="71"/>
      <c r="BX185" s="78"/>
      <c r="BY185" s="55"/>
      <c r="BZ185" s="58"/>
      <c r="CA185" s="71"/>
      <c r="CB185" s="78"/>
      <c r="CC185" s="55"/>
      <c r="CD185" s="58"/>
      <c r="CE185" s="71"/>
      <c r="CF185" s="78"/>
      <c r="CG185" s="55"/>
      <c r="CH185" s="58"/>
      <c r="CI185" s="71"/>
      <c r="CJ185" s="78"/>
      <c r="CK185" s="55"/>
      <c r="CL185" s="58"/>
      <c r="CM185" s="71"/>
      <c r="CN185" s="78"/>
      <c r="CO185" s="55"/>
      <c r="CP185" s="58"/>
      <c r="CQ185" s="71"/>
      <c r="CR185" s="78"/>
      <c r="CS185" s="55"/>
      <c r="CT185" s="58"/>
      <c r="CU185" s="71"/>
      <c r="CV185" s="78"/>
      <c r="CW185" s="55"/>
      <c r="CX185" s="58"/>
      <c r="CY185" s="71"/>
      <c r="CZ185" s="78"/>
      <c r="DA185" s="55"/>
      <c r="DB185" s="58"/>
      <c r="DC185" s="71"/>
      <c r="DD185" s="78"/>
      <c r="DE185" s="55"/>
      <c r="DF185" s="58"/>
      <c r="DG185" s="71"/>
      <c r="DH185" s="78"/>
      <c r="DI185" s="55"/>
      <c r="DJ185" s="58"/>
      <c r="DK185" s="71"/>
      <c r="DL185" s="78"/>
      <c r="DM185" s="55"/>
      <c r="DN185" s="58"/>
      <c r="DO185" s="71"/>
      <c r="DP185" s="78"/>
      <c r="DQ185" s="55"/>
      <c r="DR185" s="58"/>
      <c r="DS185" s="71"/>
      <c r="DT185" s="78"/>
      <c r="DU185" s="55"/>
      <c r="DV185" s="58"/>
      <c r="DW185" s="71"/>
      <c r="DX185" s="78"/>
      <c r="DY185" s="55"/>
      <c r="DZ185" s="58"/>
      <c r="EA185" s="71"/>
      <c r="EB185" s="78"/>
      <c r="EC185" s="55"/>
      <c r="ED185" s="58"/>
      <c r="EE185" s="71"/>
      <c r="EF185" s="78"/>
      <c r="EG185" s="55"/>
      <c r="EH185" s="58"/>
      <c r="EI185" s="71"/>
      <c r="EJ185" s="78"/>
      <c r="EK185" s="55"/>
      <c r="EL185" s="58"/>
      <c r="EM185" s="71"/>
      <c r="EN185" s="78"/>
      <c r="EO185" s="55"/>
      <c r="EP185" s="58"/>
      <c r="EQ185" s="71"/>
      <c r="ER185" s="78"/>
      <c r="ES185" s="55"/>
      <c r="ET185" s="58"/>
      <c r="EU185" s="71"/>
      <c r="EV185" s="78"/>
      <c r="EW185" s="55"/>
      <c r="EX185" s="58"/>
      <c r="EY185" s="71"/>
      <c r="EZ185" s="78"/>
      <c r="FA185" s="55"/>
      <c r="FB185" s="58"/>
      <c r="FC185" s="71"/>
      <c r="FD185" s="78"/>
      <c r="FE185" s="55"/>
      <c r="FF185" s="58"/>
      <c r="FG185" s="71"/>
      <c r="FH185" s="78"/>
      <c r="FI185" s="55"/>
      <c r="FJ185" s="58"/>
      <c r="FK185" s="71"/>
      <c r="FL185" s="78"/>
      <c r="FM185" s="55"/>
      <c r="FN185" s="58"/>
      <c r="FO185" s="71"/>
      <c r="FP185" s="78"/>
      <c r="FQ185" s="55"/>
      <c r="FR185" s="58"/>
      <c r="FS185" s="71"/>
      <c r="FT185" s="78"/>
      <c r="FU185" s="55"/>
      <c r="FV185" s="58"/>
      <c r="FW185" s="71"/>
      <c r="FX185" s="78"/>
      <c r="FY185" s="55"/>
      <c r="FZ185" s="58"/>
      <c r="GA185" s="71"/>
      <c r="GC185" s="34"/>
    </row>
    <row r="186" spans="1:185" x14ac:dyDescent="0.25">
      <c r="A186" s="34">
        <f t="shared" si="270"/>
        <v>1</v>
      </c>
      <c r="B186" s="34">
        <f t="shared" si="271"/>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270"/>
        <v>1</v>
      </c>
      <c r="B187" s="34">
        <f t="shared" si="271"/>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270"/>
        <v>1</v>
      </c>
      <c r="B188" s="34">
        <f t="shared" si="271"/>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270"/>
        <v>1</v>
      </c>
      <c r="B189" s="34">
        <f t="shared" si="271"/>
        <v>1900</v>
      </c>
      <c r="C189" s="37"/>
      <c r="D189" s="54"/>
      <c r="E189" s="55"/>
      <c r="F189" s="52"/>
      <c r="G189" s="70"/>
      <c r="H189" s="54"/>
      <c r="I189" s="55"/>
      <c r="J189" s="58"/>
      <c r="K189" s="70"/>
      <c r="L189" s="78"/>
      <c r="M189" s="55"/>
      <c r="N189" s="58"/>
      <c r="O189" s="70"/>
      <c r="P189" s="78"/>
      <c r="Q189" s="55"/>
      <c r="R189" s="58"/>
      <c r="S189" s="70"/>
      <c r="T189" s="78"/>
      <c r="U189" s="55"/>
      <c r="V189" s="58"/>
      <c r="W189" s="70"/>
      <c r="X189" s="78"/>
      <c r="Y189" s="55"/>
      <c r="Z189" s="58"/>
      <c r="AA189" s="70"/>
      <c r="AB189" s="78"/>
      <c r="AC189" s="55"/>
      <c r="AD189" s="58"/>
      <c r="AE189" s="70"/>
      <c r="AF189" s="78"/>
      <c r="AG189" s="55"/>
      <c r="AH189" s="58"/>
      <c r="AI189" s="70"/>
      <c r="AJ189" s="78"/>
      <c r="AK189" s="55"/>
      <c r="AL189" s="58"/>
      <c r="AM189" s="70"/>
      <c r="AN189" s="78"/>
      <c r="AO189" s="55"/>
      <c r="AP189" s="58"/>
      <c r="AQ189" s="70"/>
      <c r="AR189" s="78"/>
      <c r="AS189" s="55"/>
      <c r="AT189" s="58"/>
      <c r="AU189" s="70"/>
      <c r="AV189" s="78"/>
      <c r="AW189" s="55"/>
      <c r="AX189" s="58"/>
      <c r="AY189" s="70"/>
      <c r="AZ189" s="78"/>
      <c r="BA189" s="55"/>
      <c r="BB189" s="58"/>
      <c r="BC189" s="70"/>
      <c r="BD189" s="78"/>
      <c r="BE189" s="55"/>
      <c r="BF189" s="58"/>
      <c r="BG189" s="70"/>
      <c r="BH189" s="78"/>
      <c r="BI189" s="55"/>
      <c r="BJ189" s="58"/>
      <c r="BK189" s="70"/>
      <c r="BL189" s="78"/>
      <c r="BM189" s="55"/>
      <c r="BN189" s="58"/>
      <c r="BO189" s="70"/>
      <c r="BP189" s="78"/>
      <c r="BQ189" s="55"/>
      <c r="BR189" s="58"/>
      <c r="BS189" s="70"/>
      <c r="BT189" s="78"/>
      <c r="BU189" s="55"/>
      <c r="BV189" s="58"/>
      <c r="BW189" s="70"/>
      <c r="BX189" s="78"/>
      <c r="BY189" s="55"/>
      <c r="BZ189" s="58"/>
      <c r="CA189" s="70"/>
      <c r="CB189" s="78"/>
      <c r="CC189" s="55"/>
      <c r="CD189" s="58"/>
      <c r="CE189" s="70"/>
      <c r="CF189" s="78"/>
      <c r="CG189" s="55"/>
      <c r="CH189" s="58"/>
      <c r="CI189" s="70"/>
      <c r="CJ189" s="78"/>
      <c r="CK189" s="55"/>
      <c r="CL189" s="58"/>
      <c r="CM189" s="70"/>
      <c r="CN189" s="78"/>
      <c r="CO189" s="55"/>
      <c r="CP189" s="58"/>
      <c r="CQ189" s="70"/>
      <c r="CR189" s="78"/>
      <c r="CS189" s="55"/>
      <c r="CT189" s="58"/>
      <c r="CU189" s="70"/>
      <c r="CV189" s="78"/>
      <c r="CW189" s="55"/>
      <c r="CX189" s="58"/>
      <c r="CY189" s="70"/>
      <c r="CZ189" s="78"/>
      <c r="DA189" s="55"/>
      <c r="DB189" s="58"/>
      <c r="DC189" s="70"/>
      <c r="DD189" s="78"/>
      <c r="DE189" s="55"/>
      <c r="DF189" s="58"/>
      <c r="DG189" s="70"/>
      <c r="DH189" s="78"/>
      <c r="DI189" s="55"/>
      <c r="DJ189" s="58"/>
      <c r="DK189" s="70"/>
      <c r="DL189" s="78"/>
      <c r="DM189" s="55"/>
      <c r="DN189" s="58"/>
      <c r="DO189" s="70"/>
      <c r="DP189" s="78"/>
      <c r="DQ189" s="55"/>
      <c r="DR189" s="58"/>
      <c r="DS189" s="70"/>
      <c r="DT189" s="78"/>
      <c r="DU189" s="55"/>
      <c r="DV189" s="58"/>
      <c r="DW189" s="70"/>
      <c r="DX189" s="78"/>
      <c r="DY189" s="55"/>
      <c r="DZ189" s="58"/>
      <c r="EA189" s="70"/>
      <c r="EB189" s="78"/>
      <c r="EC189" s="55"/>
      <c r="ED189" s="58"/>
      <c r="EE189" s="70"/>
      <c r="EF189" s="78"/>
      <c r="EG189" s="55"/>
      <c r="EH189" s="58"/>
      <c r="EI189" s="70"/>
      <c r="EJ189" s="78"/>
      <c r="EK189" s="55"/>
      <c r="EL189" s="58"/>
      <c r="EM189" s="70"/>
      <c r="EN189" s="78"/>
      <c r="EO189" s="55"/>
      <c r="EP189" s="58"/>
      <c r="EQ189" s="70"/>
      <c r="ER189" s="78"/>
      <c r="ES189" s="55"/>
      <c r="ET189" s="58"/>
      <c r="EU189" s="70"/>
      <c r="EV189" s="78"/>
      <c r="EW189" s="55"/>
      <c r="EX189" s="58"/>
      <c r="EY189" s="70"/>
      <c r="EZ189" s="78"/>
      <c r="FA189" s="55"/>
      <c r="FB189" s="58"/>
      <c r="FC189" s="70"/>
      <c r="FD189" s="78"/>
      <c r="FE189" s="55"/>
      <c r="FF189" s="58"/>
      <c r="FG189" s="70"/>
      <c r="FH189" s="78"/>
      <c r="FI189" s="55"/>
      <c r="FJ189" s="58"/>
      <c r="FK189" s="70"/>
      <c r="FL189" s="78"/>
      <c r="FM189" s="55"/>
      <c r="FN189" s="58"/>
      <c r="FO189" s="70"/>
      <c r="FP189" s="78"/>
      <c r="FQ189" s="55"/>
      <c r="FR189" s="58"/>
      <c r="FS189" s="70"/>
      <c r="FT189" s="78"/>
      <c r="FU189" s="55"/>
      <c r="FV189" s="58"/>
      <c r="FW189" s="70"/>
      <c r="FX189" s="78"/>
      <c r="FY189" s="55"/>
      <c r="FZ189" s="58"/>
      <c r="GA189" s="70"/>
      <c r="GC189" s="34"/>
    </row>
    <row r="190" spans="1:185" x14ac:dyDescent="0.25">
      <c r="A190" s="34">
        <f t="shared" si="270"/>
        <v>1</v>
      </c>
      <c r="B190" s="34">
        <f t="shared" si="271"/>
        <v>1900</v>
      </c>
      <c r="C190" s="37"/>
      <c r="D190" s="54"/>
      <c r="E190" s="55"/>
      <c r="F190" s="67"/>
      <c r="G190" s="70"/>
      <c r="H190" s="54"/>
      <c r="I190" s="55"/>
      <c r="J190" s="56"/>
      <c r="K190" s="70"/>
      <c r="L190" s="78"/>
      <c r="M190" s="55"/>
      <c r="N190" s="58"/>
      <c r="O190" s="70"/>
      <c r="P190" s="78"/>
      <c r="Q190" s="55"/>
      <c r="R190" s="58"/>
      <c r="S190" s="70"/>
      <c r="T190" s="78"/>
      <c r="U190" s="55"/>
      <c r="V190" s="58"/>
      <c r="W190" s="70"/>
      <c r="X190" s="78"/>
      <c r="Y190" s="55"/>
      <c r="Z190" s="56"/>
      <c r="AA190" s="70"/>
      <c r="AB190" s="78"/>
      <c r="AC190" s="55"/>
      <c r="AD190" s="58"/>
      <c r="AE190" s="70"/>
      <c r="AF190" s="78"/>
      <c r="AG190" s="55"/>
      <c r="AH190" s="58"/>
      <c r="AI190" s="70"/>
      <c r="AJ190" s="78"/>
      <c r="AK190" s="55"/>
      <c r="AL190" s="58"/>
      <c r="AM190" s="70"/>
      <c r="AN190" s="78"/>
      <c r="AO190" s="55"/>
      <c r="AP190" s="60"/>
      <c r="AQ190" s="70"/>
      <c r="AR190" s="78"/>
      <c r="AS190" s="55"/>
      <c r="AT190" s="58"/>
      <c r="AU190" s="70"/>
      <c r="AV190" s="78"/>
      <c r="AW190" s="55"/>
      <c r="AX190" s="58"/>
      <c r="AY190" s="70"/>
      <c r="AZ190" s="78"/>
      <c r="BA190" s="55"/>
      <c r="BB190" s="58"/>
      <c r="BC190" s="70"/>
      <c r="BD190" s="78"/>
      <c r="BE190" s="55"/>
      <c r="BF190" s="60"/>
      <c r="BG190" s="70"/>
      <c r="BH190" s="78"/>
      <c r="BI190" s="55"/>
      <c r="BJ190" s="58"/>
      <c r="BK190" s="70"/>
      <c r="BL190" s="78"/>
      <c r="BM190" s="55"/>
      <c r="BN190" s="58"/>
      <c r="BO190" s="70"/>
      <c r="BP190" s="78"/>
      <c r="BQ190" s="55"/>
      <c r="BR190" s="58"/>
      <c r="BS190" s="70"/>
      <c r="BT190" s="78"/>
      <c r="BU190" s="55"/>
      <c r="BV190" s="59"/>
      <c r="BW190" s="70"/>
      <c r="BX190" s="78"/>
      <c r="BY190" s="55"/>
      <c r="BZ190" s="58"/>
      <c r="CA190" s="70"/>
      <c r="CB190" s="78"/>
      <c r="CC190" s="55"/>
      <c r="CD190" s="58"/>
      <c r="CE190" s="70"/>
      <c r="CF190" s="78"/>
      <c r="CG190" s="55"/>
      <c r="CH190" s="58"/>
      <c r="CI190" s="70"/>
      <c r="CJ190" s="78"/>
      <c r="CK190" s="55"/>
      <c r="CL190" s="59"/>
      <c r="CM190" s="70"/>
      <c r="CN190" s="78"/>
      <c r="CO190" s="55"/>
      <c r="CP190" s="58"/>
      <c r="CQ190" s="70"/>
      <c r="CR190" s="78"/>
      <c r="CS190" s="55"/>
      <c r="CT190" s="58"/>
      <c r="CU190" s="70"/>
      <c r="CV190" s="78"/>
      <c r="CW190" s="55"/>
      <c r="CX190" s="58"/>
      <c r="CY190" s="70"/>
      <c r="CZ190" s="78"/>
      <c r="DA190" s="55"/>
      <c r="DB190" s="60"/>
      <c r="DC190" s="70"/>
      <c r="DD190" s="78"/>
      <c r="DE190" s="55"/>
      <c r="DF190" s="58"/>
      <c r="DG190" s="70"/>
      <c r="DH190" s="78"/>
      <c r="DI190" s="55"/>
      <c r="DJ190" s="58"/>
      <c r="DK190" s="70"/>
      <c r="DL190" s="78"/>
      <c r="DM190" s="55"/>
      <c r="DN190" s="58"/>
      <c r="DO190" s="70"/>
      <c r="DP190" s="78"/>
      <c r="DQ190" s="55"/>
      <c r="DR190" s="59"/>
      <c r="DS190" s="70"/>
      <c r="DT190" s="78"/>
      <c r="DU190" s="55"/>
      <c r="DV190" s="58"/>
      <c r="DW190" s="70"/>
      <c r="DX190" s="78"/>
      <c r="DY190" s="55"/>
      <c r="DZ190" s="58"/>
      <c r="EA190" s="70"/>
      <c r="EB190" s="78"/>
      <c r="EC190" s="55"/>
      <c r="ED190" s="58"/>
      <c r="EE190" s="70"/>
      <c r="EF190" s="78"/>
      <c r="EG190" s="55"/>
      <c r="EH190" s="59"/>
      <c r="EI190" s="70"/>
      <c r="EJ190" s="78"/>
      <c r="EK190" s="55"/>
      <c r="EL190" s="58"/>
      <c r="EM190" s="70"/>
      <c r="EN190" s="78"/>
      <c r="EO190" s="55"/>
      <c r="EP190" s="58"/>
      <c r="EQ190" s="70"/>
      <c r="ER190" s="78"/>
      <c r="ES190" s="55"/>
      <c r="ET190" s="58"/>
      <c r="EU190" s="70"/>
      <c r="EV190" s="78"/>
      <c r="EW190" s="55"/>
      <c r="EX190" s="56"/>
      <c r="EY190" s="70"/>
      <c r="EZ190" s="78"/>
      <c r="FA190" s="55"/>
      <c r="FB190" s="58"/>
      <c r="FC190" s="70"/>
      <c r="FD190" s="78"/>
      <c r="FE190" s="55"/>
      <c r="FF190" s="58"/>
      <c r="FG190" s="70"/>
      <c r="FH190" s="78"/>
      <c r="FI190" s="55"/>
      <c r="FJ190" s="58"/>
      <c r="FK190" s="70"/>
      <c r="FL190" s="78"/>
      <c r="FM190" s="55"/>
      <c r="FN190" s="59"/>
      <c r="FO190" s="70"/>
      <c r="FP190" s="78"/>
      <c r="FQ190" s="54"/>
      <c r="FR190" s="61"/>
      <c r="FS190" s="73"/>
      <c r="FT190" s="78"/>
      <c r="FU190" s="54"/>
      <c r="FV190" s="61"/>
      <c r="FW190" s="73"/>
      <c r="FX190" s="78"/>
      <c r="FY190" s="54"/>
      <c r="FZ190" s="61"/>
      <c r="GA190" s="73"/>
      <c r="GC190" s="34"/>
    </row>
    <row r="191" spans="1:185" x14ac:dyDescent="0.25">
      <c r="A191" s="34">
        <f t="shared" si="270"/>
        <v>1</v>
      </c>
      <c r="B191" s="34">
        <f t="shared" si="271"/>
        <v>1900</v>
      </c>
      <c r="C191" s="37"/>
      <c r="D191" s="54"/>
      <c r="E191" s="55"/>
      <c r="F191" s="52"/>
      <c r="G191" s="70"/>
      <c r="H191" s="54"/>
      <c r="I191" s="55"/>
      <c r="J191" s="58"/>
      <c r="K191" s="70"/>
      <c r="L191" s="78"/>
      <c r="M191" s="55"/>
      <c r="N191" s="58"/>
      <c r="O191" s="70"/>
      <c r="P191" s="78"/>
      <c r="Q191" s="55"/>
      <c r="R191" s="58"/>
      <c r="S191" s="70"/>
      <c r="T191" s="78"/>
      <c r="U191" s="55"/>
      <c r="V191" s="58"/>
      <c r="W191" s="70"/>
      <c r="X191" s="78"/>
      <c r="Y191" s="55"/>
      <c r="Z191" s="58"/>
      <c r="AA191" s="70"/>
      <c r="AB191" s="78"/>
      <c r="AC191" s="55"/>
      <c r="AD191" s="58"/>
      <c r="AE191" s="70"/>
      <c r="AF191" s="78"/>
      <c r="AG191" s="55"/>
      <c r="AH191" s="58"/>
      <c r="AI191" s="70"/>
      <c r="AJ191" s="78"/>
      <c r="AK191" s="55"/>
      <c r="AL191" s="58"/>
      <c r="AM191" s="70"/>
      <c r="AN191" s="78"/>
      <c r="AO191" s="55"/>
      <c r="AP191" s="58"/>
      <c r="AQ191" s="70"/>
      <c r="AR191" s="78"/>
      <c r="AS191" s="55"/>
      <c r="AT191" s="58"/>
      <c r="AU191" s="70"/>
      <c r="AV191" s="78"/>
      <c r="AW191" s="55"/>
      <c r="AX191" s="58"/>
      <c r="AY191" s="70"/>
      <c r="AZ191" s="78"/>
      <c r="BA191" s="55"/>
      <c r="BB191" s="58"/>
      <c r="BC191" s="70"/>
      <c r="BD191" s="78"/>
      <c r="BE191" s="55"/>
      <c r="BF191" s="58"/>
      <c r="BG191" s="70"/>
      <c r="BH191" s="78"/>
      <c r="BI191" s="55"/>
      <c r="BJ191" s="58"/>
      <c r="BK191" s="70"/>
      <c r="BL191" s="78"/>
      <c r="BM191" s="55"/>
      <c r="BN191" s="58"/>
      <c r="BO191" s="70"/>
      <c r="BP191" s="78"/>
      <c r="BQ191" s="55"/>
      <c r="BR191" s="58"/>
      <c r="BS191" s="70"/>
      <c r="BT191" s="78"/>
      <c r="BU191" s="55"/>
      <c r="BV191" s="58"/>
      <c r="BW191" s="70"/>
      <c r="BX191" s="78"/>
      <c r="BY191" s="55"/>
      <c r="BZ191" s="58"/>
      <c r="CA191" s="70"/>
      <c r="CB191" s="78"/>
      <c r="CC191" s="55"/>
      <c r="CD191" s="58"/>
      <c r="CE191" s="70"/>
      <c r="CF191" s="78"/>
      <c r="CG191" s="55"/>
      <c r="CH191" s="58"/>
      <c r="CI191" s="70"/>
      <c r="CJ191" s="78"/>
      <c r="CK191" s="55"/>
      <c r="CL191" s="58"/>
      <c r="CM191" s="70"/>
      <c r="CN191" s="78"/>
      <c r="CO191" s="55"/>
      <c r="CP191" s="58"/>
      <c r="CQ191" s="70"/>
      <c r="CR191" s="78"/>
      <c r="CS191" s="55"/>
      <c r="CT191" s="58"/>
      <c r="CU191" s="70"/>
      <c r="CV191" s="78"/>
      <c r="CW191" s="55"/>
      <c r="CX191" s="58"/>
      <c r="CY191" s="70"/>
      <c r="CZ191" s="78"/>
      <c r="DA191" s="55"/>
      <c r="DB191" s="58"/>
      <c r="DC191" s="70"/>
      <c r="DD191" s="78"/>
      <c r="DE191" s="55"/>
      <c r="DF191" s="58"/>
      <c r="DG191" s="70"/>
      <c r="DH191" s="78"/>
      <c r="DI191" s="55"/>
      <c r="DJ191" s="58"/>
      <c r="DK191" s="70"/>
      <c r="DL191" s="78"/>
      <c r="DM191" s="55"/>
      <c r="DN191" s="58"/>
      <c r="DO191" s="70"/>
      <c r="DP191" s="78"/>
      <c r="DQ191" s="55"/>
      <c r="DR191" s="58"/>
      <c r="DS191" s="70"/>
      <c r="DT191" s="78"/>
      <c r="DU191" s="55"/>
      <c r="DV191" s="58"/>
      <c r="DW191" s="70"/>
      <c r="DX191" s="78"/>
      <c r="DY191" s="55"/>
      <c r="DZ191" s="58"/>
      <c r="EA191" s="70"/>
      <c r="EB191" s="78"/>
      <c r="EC191" s="55"/>
      <c r="ED191" s="58"/>
      <c r="EE191" s="70"/>
      <c r="EF191" s="78"/>
      <c r="EG191" s="55"/>
      <c r="EH191" s="58"/>
      <c r="EI191" s="70"/>
      <c r="EJ191" s="78"/>
      <c r="EK191" s="55"/>
      <c r="EL191" s="58"/>
      <c r="EM191" s="70"/>
      <c r="EN191" s="78"/>
      <c r="EO191" s="55"/>
      <c r="EP191" s="58"/>
      <c r="EQ191" s="70"/>
      <c r="ER191" s="78"/>
      <c r="ES191" s="55"/>
      <c r="ET191" s="58"/>
      <c r="EU191" s="70"/>
      <c r="EV191" s="78"/>
      <c r="EW191" s="55"/>
      <c r="EX191" s="58"/>
      <c r="EY191" s="70"/>
      <c r="EZ191" s="78"/>
      <c r="FA191" s="55"/>
      <c r="FB191" s="58"/>
      <c r="FC191" s="70"/>
      <c r="FD191" s="78"/>
      <c r="FE191" s="55"/>
      <c r="FF191" s="58"/>
      <c r="FG191" s="70"/>
      <c r="FH191" s="78"/>
      <c r="FI191" s="55"/>
      <c r="FJ191" s="58"/>
      <c r="FK191" s="70"/>
      <c r="FL191" s="78"/>
      <c r="FM191" s="55"/>
      <c r="FN191" s="58"/>
      <c r="FO191" s="70"/>
      <c r="FP191" s="78"/>
      <c r="FQ191" s="55"/>
      <c r="FR191" s="58"/>
      <c r="FS191" s="70"/>
      <c r="FT191" s="78"/>
      <c r="FU191" s="55"/>
      <c r="FV191" s="58"/>
      <c r="FW191" s="70"/>
      <c r="FX191" s="78"/>
      <c r="FY191" s="55"/>
      <c r="FZ191" s="58"/>
      <c r="GA191" s="70"/>
      <c r="GC191" s="34"/>
    </row>
    <row r="192" spans="1:185" x14ac:dyDescent="0.25">
      <c r="A192" s="34">
        <f t="shared" si="270"/>
        <v>1</v>
      </c>
      <c r="B192" s="34">
        <f t="shared" si="271"/>
        <v>1900</v>
      </c>
      <c r="C192" s="37"/>
      <c r="D192" s="54"/>
      <c r="E192" s="55"/>
      <c r="F192" s="67"/>
      <c r="G192" s="70"/>
      <c r="H192" s="54"/>
      <c r="I192" s="55"/>
      <c r="J192" s="56"/>
      <c r="K192" s="70"/>
      <c r="L192" s="78"/>
      <c r="M192" s="55"/>
      <c r="N192" s="58"/>
      <c r="O192" s="70"/>
      <c r="P192" s="78"/>
      <c r="Q192" s="55"/>
      <c r="R192" s="58"/>
      <c r="S192" s="70"/>
      <c r="T192" s="78"/>
      <c r="U192" s="55"/>
      <c r="V192" s="58"/>
      <c r="W192" s="70"/>
      <c r="X192" s="78"/>
      <c r="Y192" s="55"/>
      <c r="Z192" s="56"/>
      <c r="AA192" s="70"/>
      <c r="AB192" s="78"/>
      <c r="AC192" s="55"/>
      <c r="AD192" s="58"/>
      <c r="AE192" s="70"/>
      <c r="AF192" s="78"/>
      <c r="AG192" s="55"/>
      <c r="AH192" s="58"/>
      <c r="AI192" s="70"/>
      <c r="AJ192" s="78"/>
      <c r="AK192" s="55"/>
      <c r="AL192" s="58"/>
      <c r="AM192" s="70"/>
      <c r="AN192" s="78"/>
      <c r="AO192" s="55"/>
      <c r="AP192" s="60"/>
      <c r="AQ192" s="70"/>
      <c r="AR192" s="78"/>
      <c r="AS192" s="55"/>
      <c r="AT192" s="58"/>
      <c r="AU192" s="70"/>
      <c r="AV192" s="78"/>
      <c r="AW192" s="55"/>
      <c r="AX192" s="58"/>
      <c r="AY192" s="70"/>
      <c r="AZ192" s="78"/>
      <c r="BA192" s="55"/>
      <c r="BB192" s="58"/>
      <c r="BC192" s="70"/>
      <c r="BD192" s="78"/>
      <c r="BE192" s="55"/>
      <c r="BF192" s="60"/>
      <c r="BG192" s="70"/>
      <c r="BH192" s="78"/>
      <c r="BI192" s="55"/>
      <c r="BJ192" s="58"/>
      <c r="BK192" s="70"/>
      <c r="BL192" s="78"/>
      <c r="BM192" s="55"/>
      <c r="BN192" s="58"/>
      <c r="BO192" s="70"/>
      <c r="BP192" s="78"/>
      <c r="BQ192" s="55"/>
      <c r="BR192" s="58"/>
      <c r="BS192" s="70"/>
      <c r="BT192" s="78"/>
      <c r="BU192" s="55"/>
      <c r="BV192" s="59"/>
      <c r="BW192" s="70"/>
      <c r="BX192" s="78"/>
      <c r="BY192" s="55"/>
      <c r="BZ192" s="58"/>
      <c r="CA192" s="70"/>
      <c r="CB192" s="78"/>
      <c r="CC192" s="55"/>
      <c r="CD192" s="58"/>
      <c r="CE192" s="70"/>
      <c r="CF192" s="78"/>
      <c r="CG192" s="55"/>
      <c r="CH192" s="58"/>
      <c r="CI192" s="70"/>
      <c r="CJ192" s="78"/>
      <c r="CK192" s="55"/>
      <c r="CL192" s="59"/>
      <c r="CM192" s="70"/>
      <c r="CN192" s="78"/>
      <c r="CO192" s="55"/>
      <c r="CP192" s="58"/>
      <c r="CQ192" s="70"/>
      <c r="CR192" s="78"/>
      <c r="CS192" s="55"/>
      <c r="CT192" s="58"/>
      <c r="CU192" s="70"/>
      <c r="CV192" s="78"/>
      <c r="CW192" s="55"/>
      <c r="CX192" s="58"/>
      <c r="CY192" s="70"/>
      <c r="CZ192" s="78"/>
      <c r="DA192" s="55"/>
      <c r="DB192" s="60"/>
      <c r="DC192" s="70"/>
      <c r="DD192" s="78"/>
      <c r="DE192" s="55"/>
      <c r="DF192" s="58"/>
      <c r="DG192" s="70"/>
      <c r="DH192" s="78"/>
      <c r="DI192" s="55"/>
      <c r="DJ192" s="58"/>
      <c r="DK192" s="70"/>
      <c r="DL192" s="78"/>
      <c r="DM192" s="55"/>
      <c r="DN192" s="58"/>
      <c r="DO192" s="70"/>
      <c r="DP192" s="78"/>
      <c r="DQ192" s="55"/>
      <c r="DR192" s="59"/>
      <c r="DS192" s="70"/>
      <c r="DT192" s="78"/>
      <c r="DU192" s="55"/>
      <c r="DV192" s="58"/>
      <c r="DW192" s="70"/>
      <c r="DX192" s="78"/>
      <c r="DY192" s="55"/>
      <c r="DZ192" s="58"/>
      <c r="EA192" s="70"/>
      <c r="EB192" s="78"/>
      <c r="EC192" s="55"/>
      <c r="ED192" s="58"/>
      <c r="EE192" s="70"/>
      <c r="EF192" s="78"/>
      <c r="EG192" s="55"/>
      <c r="EH192" s="59"/>
      <c r="EI192" s="70"/>
      <c r="EJ192" s="78"/>
      <c r="EK192" s="55"/>
      <c r="EL192" s="58"/>
      <c r="EM192" s="70"/>
      <c r="EN192" s="78"/>
      <c r="EO192" s="55"/>
      <c r="EP192" s="58"/>
      <c r="EQ192" s="70"/>
      <c r="ER192" s="78"/>
      <c r="ES192" s="55"/>
      <c r="ET192" s="58"/>
      <c r="EU192" s="70"/>
      <c r="EV192" s="78"/>
      <c r="EW192" s="55"/>
      <c r="EX192" s="56"/>
      <c r="EY192" s="70"/>
      <c r="EZ192" s="78"/>
      <c r="FA192" s="55"/>
      <c r="FB192" s="58"/>
      <c r="FC192" s="70"/>
      <c r="FD192" s="78"/>
      <c r="FE192" s="55"/>
      <c r="FF192" s="58"/>
      <c r="FG192" s="70"/>
      <c r="FH192" s="78"/>
      <c r="FI192" s="55"/>
      <c r="FJ192" s="58"/>
      <c r="FK192" s="70"/>
      <c r="FL192" s="78"/>
      <c r="FM192" s="55"/>
      <c r="FN192" s="59"/>
      <c r="FO192" s="70"/>
      <c r="FP192" s="78"/>
      <c r="FQ192" s="54"/>
      <c r="FR192" s="61"/>
      <c r="FS192" s="73"/>
      <c r="FT192" s="78"/>
      <c r="FU192" s="54"/>
      <c r="FV192" s="61"/>
      <c r="FW192" s="73"/>
      <c r="FX192" s="78"/>
      <c r="FY192" s="54"/>
      <c r="FZ192" s="61"/>
      <c r="GA192" s="73"/>
      <c r="GC192" s="34"/>
    </row>
    <row r="193" spans="1:185" x14ac:dyDescent="0.25">
      <c r="A193" s="34">
        <f t="shared" si="270"/>
        <v>1</v>
      </c>
      <c r="B193" s="34">
        <f t="shared" si="271"/>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5"/>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270"/>
        <v>1</v>
      </c>
      <c r="B194" s="34">
        <f t="shared" si="271"/>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4"/>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270"/>
        <v>1</v>
      </c>
      <c r="B195" s="34">
        <f t="shared" si="271"/>
        <v>1900</v>
      </c>
      <c r="C195" s="37"/>
      <c r="D195" s="54"/>
      <c r="E195" s="55"/>
      <c r="F195" s="52"/>
      <c r="G195" s="70"/>
      <c r="H195" s="54"/>
      <c r="I195" s="55"/>
      <c r="J195" s="58"/>
      <c r="K195" s="70"/>
      <c r="L195" s="78"/>
      <c r="M195" s="55"/>
      <c r="N195" s="58"/>
      <c r="O195" s="70"/>
      <c r="P195" s="78"/>
      <c r="Q195" s="55"/>
      <c r="R195" s="58"/>
      <c r="S195" s="70"/>
      <c r="T195" s="78"/>
      <c r="U195" s="55"/>
      <c r="V195" s="58"/>
      <c r="W195" s="70"/>
      <c r="X195" s="78"/>
      <c r="Y195" s="55"/>
      <c r="Z195" s="58"/>
      <c r="AA195" s="70"/>
      <c r="AB195" s="78"/>
      <c r="AC195" s="55"/>
      <c r="AD195" s="58"/>
      <c r="AE195" s="70"/>
      <c r="AF195" s="78"/>
      <c r="AG195" s="55"/>
      <c r="AH195" s="58"/>
      <c r="AI195" s="70"/>
      <c r="AJ195" s="78"/>
      <c r="AK195" s="55"/>
      <c r="AL195" s="58"/>
      <c r="AM195" s="70"/>
      <c r="AN195" s="78"/>
      <c r="AO195" s="55"/>
      <c r="AP195" s="58"/>
      <c r="AQ195" s="70"/>
      <c r="AR195" s="78"/>
      <c r="AS195" s="55"/>
      <c r="AT195" s="58"/>
      <c r="AU195" s="70"/>
      <c r="AV195" s="78"/>
      <c r="AW195" s="55"/>
      <c r="AX195" s="58"/>
      <c r="AY195" s="70"/>
      <c r="AZ195" s="78"/>
      <c r="BA195" s="55"/>
      <c r="BB195" s="58"/>
      <c r="BC195" s="70"/>
      <c r="BD195" s="78"/>
      <c r="BE195" s="55"/>
      <c r="BF195" s="58"/>
      <c r="BG195" s="70"/>
      <c r="BH195" s="78"/>
      <c r="BI195" s="55"/>
      <c r="BJ195" s="58"/>
      <c r="BK195" s="70"/>
      <c r="BL195" s="78"/>
      <c r="BM195" s="55"/>
      <c r="BN195" s="58"/>
      <c r="BO195" s="70"/>
      <c r="BP195" s="78"/>
      <c r="BQ195" s="55"/>
      <c r="BR195" s="58"/>
      <c r="BS195" s="70"/>
      <c r="BT195" s="78"/>
      <c r="BU195" s="55"/>
      <c r="BV195" s="58"/>
      <c r="BW195" s="70"/>
      <c r="BX195" s="78"/>
      <c r="BY195" s="55"/>
      <c r="BZ195" s="58"/>
      <c r="CA195" s="70"/>
      <c r="CB195" s="78"/>
      <c r="CC195" s="55"/>
      <c r="CD195" s="58"/>
      <c r="CE195" s="70"/>
      <c r="CF195" s="78"/>
      <c r="CG195" s="55"/>
      <c r="CH195" s="58"/>
      <c r="CI195" s="70"/>
      <c r="CJ195" s="78"/>
      <c r="CK195" s="55"/>
      <c r="CL195" s="58"/>
      <c r="CM195" s="70"/>
      <c r="CN195" s="78"/>
      <c r="CO195" s="55"/>
      <c r="CP195" s="58"/>
      <c r="CQ195" s="70"/>
      <c r="CR195" s="78"/>
      <c r="CS195" s="55"/>
      <c r="CT195" s="58"/>
      <c r="CU195" s="70"/>
      <c r="CV195" s="78"/>
      <c r="CW195" s="55"/>
      <c r="CX195" s="58"/>
      <c r="CY195" s="70"/>
      <c r="CZ195" s="78"/>
      <c r="DA195" s="55"/>
      <c r="DB195" s="58"/>
      <c r="DC195" s="70"/>
      <c r="DD195" s="78"/>
      <c r="DE195" s="55"/>
      <c r="DF195" s="58"/>
      <c r="DG195" s="70"/>
      <c r="DH195" s="78"/>
      <c r="DI195" s="55"/>
      <c r="DJ195" s="58"/>
      <c r="DK195" s="70"/>
      <c r="DL195" s="78"/>
      <c r="DM195" s="55"/>
      <c r="DN195" s="58"/>
      <c r="DO195" s="70"/>
      <c r="DP195" s="78"/>
      <c r="DQ195" s="55"/>
      <c r="DR195" s="58"/>
      <c r="DS195" s="70"/>
      <c r="DT195" s="78"/>
      <c r="DU195" s="55"/>
      <c r="DV195" s="58"/>
      <c r="DW195" s="70"/>
      <c r="DX195" s="78"/>
      <c r="DY195" s="55"/>
      <c r="DZ195" s="58"/>
      <c r="EA195" s="70"/>
      <c r="EB195" s="78"/>
      <c r="EC195" s="55"/>
      <c r="ED195" s="58"/>
      <c r="EE195" s="70"/>
      <c r="EF195" s="78"/>
      <c r="EG195" s="55"/>
      <c r="EH195" s="58"/>
      <c r="EI195" s="70"/>
      <c r="EJ195" s="78"/>
      <c r="EK195" s="55"/>
      <c r="EL195" s="58"/>
      <c r="EM195" s="70"/>
      <c r="EN195" s="78"/>
      <c r="EO195" s="55"/>
      <c r="EP195" s="58"/>
      <c r="EQ195" s="70"/>
      <c r="ER195" s="78"/>
      <c r="ES195" s="55"/>
      <c r="ET195" s="58"/>
      <c r="EU195" s="70"/>
      <c r="EV195" s="78"/>
      <c r="EW195" s="55"/>
      <c r="EX195" s="58"/>
      <c r="EY195" s="70"/>
      <c r="EZ195" s="78"/>
      <c r="FA195" s="55"/>
      <c r="FB195" s="58"/>
      <c r="FC195" s="70"/>
      <c r="FD195" s="78"/>
      <c r="FE195" s="55"/>
      <c r="FF195" s="58"/>
      <c r="FG195" s="70"/>
      <c r="FH195" s="78"/>
      <c r="FI195" s="55"/>
      <c r="FJ195" s="58"/>
      <c r="FK195" s="70"/>
      <c r="FL195" s="78"/>
      <c r="FM195" s="55"/>
      <c r="FN195" s="58"/>
      <c r="FO195" s="70"/>
      <c r="FP195" s="78"/>
      <c r="FQ195" s="55"/>
      <c r="FR195" s="58"/>
      <c r="FS195" s="70"/>
      <c r="FT195" s="78"/>
      <c r="FU195" s="55"/>
      <c r="FV195" s="58"/>
      <c r="FW195" s="70"/>
      <c r="FX195" s="78"/>
      <c r="FY195" s="55"/>
      <c r="FZ195" s="58"/>
      <c r="GA195" s="70"/>
      <c r="GC195" s="34"/>
    </row>
    <row r="196" spans="1:185" x14ac:dyDescent="0.25">
      <c r="A196" s="34">
        <f t="shared" si="270"/>
        <v>1</v>
      </c>
      <c r="B196" s="34">
        <f t="shared" si="271"/>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270"/>
        <v>1</v>
      </c>
      <c r="B197" s="34">
        <f t="shared" si="271"/>
        <v>1900</v>
      </c>
      <c r="C197" s="37"/>
      <c r="D197" s="54"/>
      <c r="E197" s="55"/>
      <c r="F197" s="67"/>
      <c r="G197" s="70"/>
      <c r="H197" s="54"/>
      <c r="I197" s="55"/>
      <c r="J197" s="56"/>
      <c r="K197" s="70"/>
      <c r="L197" s="78"/>
      <c r="M197" s="55"/>
      <c r="N197" s="58"/>
      <c r="O197" s="70"/>
      <c r="P197" s="78"/>
      <c r="Q197" s="55"/>
      <c r="R197" s="58"/>
      <c r="S197" s="70"/>
      <c r="T197" s="78"/>
      <c r="U197" s="55"/>
      <c r="V197" s="58"/>
      <c r="W197" s="70"/>
      <c r="X197" s="78"/>
      <c r="Y197" s="55"/>
      <c r="Z197" s="56"/>
      <c r="AA197" s="70"/>
      <c r="AB197" s="78"/>
      <c r="AC197" s="55"/>
      <c r="AD197" s="58"/>
      <c r="AE197" s="70"/>
      <c r="AF197" s="78"/>
      <c r="AG197" s="55"/>
      <c r="AH197" s="58"/>
      <c r="AI197" s="70"/>
      <c r="AJ197" s="78"/>
      <c r="AK197" s="55"/>
      <c r="AL197" s="58"/>
      <c r="AM197" s="70"/>
      <c r="AN197" s="78"/>
      <c r="AO197" s="55"/>
      <c r="AP197" s="60"/>
      <c r="AQ197" s="70"/>
      <c r="AR197" s="78"/>
      <c r="AS197" s="55"/>
      <c r="AT197" s="58"/>
      <c r="AU197" s="70"/>
      <c r="AV197" s="78"/>
      <c r="AW197" s="55"/>
      <c r="AX197" s="58"/>
      <c r="AY197" s="70"/>
      <c r="AZ197" s="78"/>
      <c r="BA197" s="55"/>
      <c r="BB197" s="58"/>
      <c r="BC197" s="70"/>
      <c r="BD197" s="78"/>
      <c r="BE197" s="55"/>
      <c r="BF197" s="60"/>
      <c r="BG197" s="70"/>
      <c r="BH197" s="78"/>
      <c r="BI197" s="55"/>
      <c r="BJ197" s="58"/>
      <c r="BK197" s="70"/>
      <c r="BL197" s="78"/>
      <c r="BM197" s="55"/>
      <c r="BN197" s="58"/>
      <c r="BO197" s="70"/>
      <c r="BP197" s="78"/>
      <c r="BQ197" s="55"/>
      <c r="BR197" s="58"/>
      <c r="BS197" s="70"/>
      <c r="BT197" s="78"/>
      <c r="BU197" s="55"/>
      <c r="BV197" s="59"/>
      <c r="BW197" s="70"/>
      <c r="BX197" s="78"/>
      <c r="BY197" s="55"/>
      <c r="BZ197" s="58"/>
      <c r="CA197" s="70"/>
      <c r="CB197" s="78"/>
      <c r="CC197" s="55"/>
      <c r="CD197" s="58"/>
      <c r="CE197" s="70"/>
      <c r="CF197" s="78"/>
      <c r="CG197" s="55"/>
      <c r="CH197" s="58"/>
      <c r="CI197" s="70"/>
      <c r="CJ197" s="78"/>
      <c r="CK197" s="55"/>
      <c r="CL197" s="59"/>
      <c r="CM197" s="70"/>
      <c r="CN197" s="78"/>
      <c r="CO197" s="55"/>
      <c r="CP197" s="58"/>
      <c r="CQ197" s="70"/>
      <c r="CR197" s="78"/>
      <c r="CS197" s="55"/>
      <c r="CT197" s="58"/>
      <c r="CU197" s="70"/>
      <c r="CV197" s="78"/>
      <c r="CW197" s="55"/>
      <c r="CX197" s="58"/>
      <c r="CY197" s="70"/>
      <c r="CZ197" s="78"/>
      <c r="DA197" s="55"/>
      <c r="DB197" s="60"/>
      <c r="DC197" s="70"/>
      <c r="DD197" s="78"/>
      <c r="DE197" s="55"/>
      <c r="DF197" s="58"/>
      <c r="DG197" s="70"/>
      <c r="DH197" s="78"/>
      <c r="DI197" s="55"/>
      <c r="DJ197" s="58"/>
      <c r="DK197" s="70"/>
      <c r="DL197" s="78"/>
      <c r="DM197" s="55"/>
      <c r="DN197" s="58"/>
      <c r="DO197" s="70"/>
      <c r="DP197" s="78"/>
      <c r="DQ197" s="55"/>
      <c r="DR197" s="59"/>
      <c r="DS197" s="70"/>
      <c r="DT197" s="78"/>
      <c r="DU197" s="55"/>
      <c r="DV197" s="58"/>
      <c r="DW197" s="70"/>
      <c r="DX197" s="78"/>
      <c r="DY197" s="55"/>
      <c r="DZ197" s="58"/>
      <c r="EA197" s="70"/>
      <c r="EB197" s="78"/>
      <c r="EC197" s="55"/>
      <c r="ED197" s="58"/>
      <c r="EE197" s="70"/>
      <c r="EF197" s="78"/>
      <c r="EG197" s="55"/>
      <c r="EH197" s="59"/>
      <c r="EI197" s="70"/>
      <c r="EJ197" s="78"/>
      <c r="EK197" s="55"/>
      <c r="EL197" s="58"/>
      <c r="EM197" s="70"/>
      <c r="EN197" s="78"/>
      <c r="EO197" s="55"/>
      <c r="EP197" s="58"/>
      <c r="EQ197" s="70"/>
      <c r="ER197" s="78"/>
      <c r="ES197" s="55"/>
      <c r="ET197" s="58"/>
      <c r="EU197" s="70"/>
      <c r="EV197" s="78"/>
      <c r="EW197" s="55"/>
      <c r="EX197" s="56"/>
      <c r="EY197" s="70"/>
      <c r="EZ197" s="78"/>
      <c r="FA197" s="55"/>
      <c r="FB197" s="58"/>
      <c r="FC197" s="70"/>
      <c r="FD197" s="78"/>
      <c r="FE197" s="55"/>
      <c r="FF197" s="58"/>
      <c r="FG197" s="70"/>
      <c r="FH197" s="78"/>
      <c r="FI197" s="55"/>
      <c r="FJ197" s="58"/>
      <c r="FK197" s="70"/>
      <c r="FL197" s="78"/>
      <c r="FM197" s="55"/>
      <c r="FN197" s="59"/>
      <c r="FO197" s="70"/>
      <c r="FP197" s="78"/>
      <c r="FQ197" s="54"/>
      <c r="FR197" s="61"/>
      <c r="FS197" s="73"/>
      <c r="FT197" s="78"/>
      <c r="FU197" s="54"/>
      <c r="FV197" s="61"/>
      <c r="FW197" s="73"/>
      <c r="FX197" s="78"/>
      <c r="FY197" s="54"/>
      <c r="FZ197" s="61"/>
      <c r="GA197" s="73"/>
      <c r="GC197" s="34"/>
    </row>
    <row r="198" spans="1:185" x14ac:dyDescent="0.25">
      <c r="A198" s="34">
        <f t="shared" si="270"/>
        <v>1</v>
      </c>
      <c r="B198" s="34">
        <f t="shared" si="271"/>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270"/>
        <v>1</v>
      </c>
      <c r="B199" s="34">
        <f t="shared" si="271"/>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270"/>
        <v>1</v>
      </c>
      <c r="B200" s="34">
        <f t="shared" si="271"/>
        <v>1900</v>
      </c>
      <c r="C200" s="37"/>
      <c r="D200" s="54"/>
      <c r="E200" s="55"/>
      <c r="F200" s="52"/>
      <c r="G200" s="70"/>
      <c r="H200" s="54"/>
      <c r="I200" s="55"/>
      <c r="J200" s="58"/>
      <c r="K200" s="70"/>
      <c r="L200" s="78"/>
      <c r="M200" s="55"/>
      <c r="N200" s="58"/>
      <c r="O200" s="70"/>
      <c r="P200" s="78"/>
      <c r="Q200" s="55"/>
      <c r="R200" s="58"/>
      <c r="S200" s="70"/>
      <c r="T200" s="78"/>
      <c r="U200" s="55"/>
      <c r="V200" s="58"/>
      <c r="W200" s="70"/>
      <c r="X200" s="78"/>
      <c r="Y200" s="55"/>
      <c r="Z200" s="58"/>
      <c r="AA200" s="70"/>
      <c r="AB200" s="78"/>
      <c r="AC200" s="55"/>
      <c r="AD200" s="58"/>
      <c r="AE200" s="70"/>
      <c r="AF200" s="78"/>
      <c r="AG200" s="55"/>
      <c r="AH200" s="58"/>
      <c r="AI200" s="70"/>
      <c r="AJ200" s="78"/>
      <c r="AK200" s="55"/>
      <c r="AL200" s="58"/>
      <c r="AM200" s="70"/>
      <c r="AN200" s="78"/>
      <c r="AO200" s="55"/>
      <c r="AP200" s="58"/>
      <c r="AQ200" s="70"/>
      <c r="AR200" s="78"/>
      <c r="AS200" s="55"/>
      <c r="AT200" s="58"/>
      <c r="AU200" s="70"/>
      <c r="AV200" s="78"/>
      <c r="AW200" s="55"/>
      <c r="AX200" s="58"/>
      <c r="AY200" s="70"/>
      <c r="AZ200" s="78"/>
      <c r="BA200" s="55"/>
      <c r="BB200" s="58"/>
      <c r="BC200" s="70"/>
      <c r="BD200" s="78"/>
      <c r="BE200" s="55"/>
      <c r="BF200" s="58"/>
      <c r="BG200" s="70"/>
      <c r="BH200" s="78"/>
      <c r="BI200" s="55"/>
      <c r="BJ200" s="58"/>
      <c r="BK200" s="70"/>
      <c r="BL200" s="78"/>
      <c r="BM200" s="55"/>
      <c r="BN200" s="58"/>
      <c r="BO200" s="70"/>
      <c r="BP200" s="78"/>
      <c r="BQ200" s="55"/>
      <c r="BR200" s="58"/>
      <c r="BS200" s="70"/>
      <c r="BT200" s="78"/>
      <c r="BU200" s="55"/>
      <c r="BV200" s="58"/>
      <c r="BW200" s="70"/>
      <c r="BX200" s="78"/>
      <c r="BY200" s="55"/>
      <c r="BZ200" s="58"/>
      <c r="CA200" s="70"/>
      <c r="CB200" s="78"/>
      <c r="CC200" s="55"/>
      <c r="CD200" s="58"/>
      <c r="CE200" s="70"/>
      <c r="CF200" s="78"/>
      <c r="CG200" s="55"/>
      <c r="CH200" s="58"/>
      <c r="CI200" s="70"/>
      <c r="CJ200" s="78"/>
      <c r="CK200" s="55"/>
      <c r="CL200" s="58"/>
      <c r="CM200" s="70"/>
      <c r="CN200" s="78"/>
      <c r="CO200" s="55"/>
      <c r="CP200" s="58"/>
      <c r="CQ200" s="70"/>
      <c r="CR200" s="78"/>
      <c r="CS200" s="55"/>
      <c r="CT200" s="58"/>
      <c r="CU200" s="70"/>
      <c r="CV200" s="78"/>
      <c r="CW200" s="55"/>
      <c r="CX200" s="58"/>
      <c r="CY200" s="70"/>
      <c r="CZ200" s="78"/>
      <c r="DA200" s="55"/>
      <c r="DB200" s="58"/>
      <c r="DC200" s="70"/>
      <c r="DD200" s="78"/>
      <c r="DE200" s="55"/>
      <c r="DF200" s="58"/>
      <c r="DG200" s="70"/>
      <c r="DH200" s="78"/>
      <c r="DI200" s="55"/>
      <c r="DJ200" s="58"/>
      <c r="DK200" s="70"/>
      <c r="DL200" s="78"/>
      <c r="DM200" s="55"/>
      <c r="DN200" s="58"/>
      <c r="DO200" s="70"/>
      <c r="DP200" s="78"/>
      <c r="DQ200" s="55"/>
      <c r="DR200" s="58"/>
      <c r="DS200" s="70"/>
      <c r="DT200" s="78"/>
      <c r="DU200" s="55"/>
      <c r="DV200" s="58"/>
      <c r="DW200" s="70"/>
      <c r="DX200" s="78"/>
      <c r="DY200" s="55"/>
      <c r="DZ200" s="58"/>
      <c r="EA200" s="70"/>
      <c r="EB200" s="78"/>
      <c r="EC200" s="55"/>
      <c r="ED200" s="58"/>
      <c r="EE200" s="70"/>
      <c r="EF200" s="78"/>
      <c r="EG200" s="55"/>
      <c r="EH200" s="58"/>
      <c r="EI200" s="70"/>
      <c r="EJ200" s="78"/>
      <c r="EK200" s="55"/>
      <c r="EL200" s="58"/>
      <c r="EM200" s="70"/>
      <c r="EN200" s="78"/>
      <c r="EO200" s="55"/>
      <c r="EP200" s="58"/>
      <c r="EQ200" s="70"/>
      <c r="ER200" s="78"/>
      <c r="ES200" s="55"/>
      <c r="ET200" s="58"/>
      <c r="EU200" s="70"/>
      <c r="EV200" s="78"/>
      <c r="EW200" s="55"/>
      <c r="EX200" s="58"/>
      <c r="EY200" s="70"/>
      <c r="EZ200" s="78"/>
      <c r="FA200" s="55"/>
      <c r="FB200" s="58"/>
      <c r="FC200" s="70"/>
      <c r="FD200" s="78"/>
      <c r="FE200" s="55"/>
      <c r="FF200" s="58"/>
      <c r="FG200" s="70"/>
      <c r="FH200" s="78"/>
      <c r="FI200" s="55"/>
      <c r="FJ200" s="58"/>
      <c r="FK200" s="70"/>
      <c r="FL200" s="78"/>
      <c r="FM200" s="55"/>
      <c r="FN200" s="58"/>
      <c r="FO200" s="70"/>
      <c r="FP200" s="78"/>
      <c r="FQ200" s="55"/>
      <c r="FR200" s="58"/>
      <c r="FS200" s="70"/>
      <c r="FT200" s="78"/>
      <c r="FU200" s="55"/>
      <c r="FV200" s="58"/>
      <c r="FW200" s="70"/>
      <c r="FX200" s="78"/>
      <c r="FY200" s="55"/>
      <c r="FZ200" s="58"/>
      <c r="GA200" s="70"/>
      <c r="GC200" s="34"/>
    </row>
    <row r="201" spans="1:185" x14ac:dyDescent="0.25">
      <c r="A201" s="34">
        <f t="shared" si="270"/>
        <v>1</v>
      </c>
      <c r="B201" s="34">
        <f t="shared" si="271"/>
        <v>1900</v>
      </c>
      <c r="C201" s="37"/>
      <c r="D201" s="54"/>
      <c r="E201" s="55"/>
      <c r="F201" s="67"/>
      <c r="G201" s="70"/>
      <c r="H201" s="54"/>
      <c r="I201" s="55"/>
      <c r="J201" s="56"/>
      <c r="K201" s="70"/>
      <c r="L201" s="78"/>
      <c r="M201" s="55"/>
      <c r="N201" s="58"/>
      <c r="O201" s="70"/>
      <c r="P201" s="78"/>
      <c r="Q201" s="55"/>
      <c r="R201" s="58"/>
      <c r="S201" s="70"/>
      <c r="T201" s="78"/>
      <c r="U201" s="55"/>
      <c r="V201" s="58"/>
      <c r="W201" s="70"/>
      <c r="X201" s="78"/>
      <c r="Y201" s="55"/>
      <c r="Z201" s="56"/>
      <c r="AA201" s="70"/>
      <c r="AB201" s="78"/>
      <c r="AC201" s="55"/>
      <c r="AD201" s="58"/>
      <c r="AE201" s="70"/>
      <c r="AF201" s="78"/>
      <c r="AG201" s="55"/>
      <c r="AH201" s="58"/>
      <c r="AI201" s="70"/>
      <c r="AJ201" s="78"/>
      <c r="AK201" s="55"/>
      <c r="AL201" s="58"/>
      <c r="AM201" s="70"/>
      <c r="AN201" s="78"/>
      <c r="AO201" s="55"/>
      <c r="AP201" s="60"/>
      <c r="AQ201" s="70"/>
      <c r="AR201" s="78"/>
      <c r="AS201" s="55"/>
      <c r="AT201" s="58"/>
      <c r="AU201" s="70"/>
      <c r="AV201" s="78"/>
      <c r="AW201" s="55"/>
      <c r="AX201" s="58"/>
      <c r="AY201" s="70"/>
      <c r="AZ201" s="78"/>
      <c r="BA201" s="55"/>
      <c r="BB201" s="58"/>
      <c r="BC201" s="70"/>
      <c r="BD201" s="78"/>
      <c r="BE201" s="55"/>
      <c r="BF201" s="60"/>
      <c r="BG201" s="70"/>
      <c r="BH201" s="78"/>
      <c r="BI201" s="55"/>
      <c r="BJ201" s="58"/>
      <c r="BK201" s="70"/>
      <c r="BL201" s="78"/>
      <c r="BM201" s="55"/>
      <c r="BN201" s="58"/>
      <c r="BO201" s="70"/>
      <c r="BP201" s="78"/>
      <c r="BQ201" s="55"/>
      <c r="BR201" s="58"/>
      <c r="BS201" s="70"/>
      <c r="BT201" s="78"/>
      <c r="BU201" s="55"/>
      <c r="BV201" s="59"/>
      <c r="BW201" s="70"/>
      <c r="BX201" s="78"/>
      <c r="BY201" s="55"/>
      <c r="BZ201" s="58"/>
      <c r="CA201" s="70"/>
      <c r="CB201" s="78"/>
      <c r="CC201" s="55"/>
      <c r="CD201" s="58"/>
      <c r="CE201" s="70"/>
      <c r="CF201" s="78"/>
      <c r="CG201" s="55"/>
      <c r="CH201" s="58"/>
      <c r="CI201" s="70"/>
      <c r="CJ201" s="78"/>
      <c r="CK201" s="55"/>
      <c r="CL201" s="59"/>
      <c r="CM201" s="70"/>
      <c r="CN201" s="78"/>
      <c r="CO201" s="55"/>
      <c r="CP201" s="58"/>
      <c r="CQ201" s="70"/>
      <c r="CR201" s="78"/>
      <c r="CS201" s="55"/>
      <c r="CT201" s="58"/>
      <c r="CU201" s="70"/>
      <c r="CV201" s="78"/>
      <c r="CW201" s="55"/>
      <c r="CX201" s="58"/>
      <c r="CY201" s="70"/>
      <c r="CZ201" s="78"/>
      <c r="DA201" s="55"/>
      <c r="DB201" s="60"/>
      <c r="DC201" s="70"/>
      <c r="DD201" s="78"/>
      <c r="DE201" s="55"/>
      <c r="DF201" s="58"/>
      <c r="DG201" s="70"/>
      <c r="DH201" s="78"/>
      <c r="DI201" s="55"/>
      <c r="DJ201" s="58"/>
      <c r="DK201" s="70"/>
      <c r="DL201" s="78"/>
      <c r="DM201" s="55"/>
      <c r="DN201" s="58"/>
      <c r="DO201" s="70"/>
      <c r="DP201" s="78"/>
      <c r="DQ201" s="55"/>
      <c r="DR201" s="59"/>
      <c r="DS201" s="70"/>
      <c r="DT201" s="78"/>
      <c r="DU201" s="55"/>
      <c r="DV201" s="58"/>
      <c r="DW201" s="70"/>
      <c r="DX201" s="78"/>
      <c r="DY201" s="55"/>
      <c r="DZ201" s="58"/>
      <c r="EA201" s="70"/>
      <c r="EB201" s="78"/>
      <c r="EC201" s="55"/>
      <c r="ED201" s="58"/>
      <c r="EE201" s="70"/>
      <c r="EF201" s="78"/>
      <c r="EG201" s="55"/>
      <c r="EH201" s="59"/>
      <c r="EI201" s="70"/>
      <c r="EJ201" s="78"/>
      <c r="EK201" s="55"/>
      <c r="EL201" s="58"/>
      <c r="EM201" s="70"/>
      <c r="EN201" s="78"/>
      <c r="EO201" s="55"/>
      <c r="EP201" s="58"/>
      <c r="EQ201" s="70"/>
      <c r="ER201" s="78"/>
      <c r="ES201" s="55"/>
      <c r="ET201" s="58"/>
      <c r="EU201" s="70"/>
      <c r="EV201" s="78"/>
      <c r="EW201" s="55"/>
      <c r="EX201" s="56"/>
      <c r="EY201" s="70"/>
      <c r="EZ201" s="78"/>
      <c r="FA201" s="55"/>
      <c r="FB201" s="58"/>
      <c r="FC201" s="70"/>
      <c r="FD201" s="78"/>
      <c r="FE201" s="55"/>
      <c r="FF201" s="58"/>
      <c r="FG201" s="70"/>
      <c r="FH201" s="78"/>
      <c r="FI201" s="55"/>
      <c r="FJ201" s="58"/>
      <c r="FK201" s="70"/>
      <c r="FL201" s="78"/>
      <c r="FM201" s="55"/>
      <c r="FN201" s="59"/>
      <c r="FO201" s="70"/>
      <c r="FP201" s="78"/>
      <c r="FQ201" s="54"/>
      <c r="FR201" s="61"/>
      <c r="FS201" s="73"/>
      <c r="FT201" s="78"/>
      <c r="FU201" s="54"/>
      <c r="FV201" s="61"/>
      <c r="FW201" s="73"/>
      <c r="FX201" s="78"/>
      <c r="FY201" s="54"/>
      <c r="FZ201" s="61"/>
      <c r="GA201" s="73"/>
      <c r="GC201" s="34"/>
    </row>
    <row r="202" spans="1:185" x14ac:dyDescent="0.25">
      <c r="A202" s="34">
        <f t="shared" si="270"/>
        <v>1</v>
      </c>
      <c r="B202" s="34">
        <f t="shared" si="271"/>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270"/>
        <v>1</v>
      </c>
      <c r="B203" s="34">
        <f t="shared" si="271"/>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270"/>
        <v>1</v>
      </c>
      <c r="B204" s="34">
        <f t="shared" si="271"/>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270"/>
        <v>1</v>
      </c>
      <c r="B205" s="34">
        <f t="shared" si="271"/>
        <v>1900</v>
      </c>
      <c r="C205" s="37"/>
      <c r="D205" s="54"/>
      <c r="E205" s="55"/>
      <c r="F205" s="52"/>
      <c r="G205" s="70"/>
      <c r="H205" s="54"/>
      <c r="I205" s="55"/>
      <c r="J205" s="58"/>
      <c r="K205" s="70"/>
      <c r="L205" s="78"/>
      <c r="M205" s="55"/>
      <c r="N205" s="58"/>
      <c r="O205" s="70"/>
      <c r="P205" s="78"/>
      <c r="Q205" s="55"/>
      <c r="R205" s="58"/>
      <c r="S205" s="70"/>
      <c r="T205" s="78"/>
      <c r="U205" s="55"/>
      <c r="V205" s="58"/>
      <c r="W205" s="70"/>
      <c r="X205" s="78"/>
      <c r="Y205" s="55"/>
      <c r="Z205" s="58"/>
      <c r="AA205" s="70"/>
      <c r="AB205" s="78"/>
      <c r="AC205" s="55"/>
      <c r="AD205" s="58"/>
      <c r="AE205" s="70"/>
      <c r="AF205" s="78"/>
      <c r="AG205" s="55"/>
      <c r="AH205" s="58"/>
      <c r="AI205" s="70"/>
      <c r="AJ205" s="78"/>
      <c r="AK205" s="55"/>
      <c r="AL205" s="58"/>
      <c r="AM205" s="70"/>
      <c r="AN205" s="78"/>
      <c r="AO205" s="55"/>
      <c r="AP205" s="58"/>
      <c r="AQ205" s="70"/>
      <c r="AR205" s="78"/>
      <c r="AS205" s="55"/>
      <c r="AT205" s="58"/>
      <c r="AU205" s="70"/>
      <c r="AV205" s="78"/>
      <c r="AW205" s="55"/>
      <c r="AX205" s="58"/>
      <c r="AY205" s="70"/>
      <c r="AZ205" s="78"/>
      <c r="BA205" s="55"/>
      <c r="BB205" s="58"/>
      <c r="BC205" s="70"/>
      <c r="BD205" s="78"/>
      <c r="BE205" s="55"/>
      <c r="BF205" s="58"/>
      <c r="BG205" s="70"/>
      <c r="BH205" s="78"/>
      <c r="BI205" s="55"/>
      <c r="BJ205" s="58"/>
      <c r="BK205" s="70"/>
      <c r="BL205" s="78"/>
      <c r="BM205" s="55"/>
      <c r="BN205" s="58"/>
      <c r="BO205" s="70"/>
      <c r="BP205" s="78"/>
      <c r="BQ205" s="55"/>
      <c r="BR205" s="58"/>
      <c r="BS205" s="70"/>
      <c r="BT205" s="78"/>
      <c r="BU205" s="55"/>
      <c r="BV205" s="58"/>
      <c r="BW205" s="70"/>
      <c r="BX205" s="78"/>
      <c r="BY205" s="55"/>
      <c r="BZ205" s="58"/>
      <c r="CA205" s="70"/>
      <c r="CB205" s="78"/>
      <c r="CC205" s="55"/>
      <c r="CD205" s="58"/>
      <c r="CE205" s="70"/>
      <c r="CF205" s="78"/>
      <c r="CG205" s="55"/>
      <c r="CH205" s="58"/>
      <c r="CI205" s="70"/>
      <c r="CJ205" s="78"/>
      <c r="CK205" s="55"/>
      <c r="CL205" s="58"/>
      <c r="CM205" s="70"/>
      <c r="CN205" s="78"/>
      <c r="CO205" s="55"/>
      <c r="CP205" s="58"/>
      <c r="CQ205" s="70"/>
      <c r="CR205" s="78"/>
      <c r="CS205" s="55"/>
      <c r="CT205" s="58"/>
      <c r="CU205" s="70"/>
      <c r="CV205" s="78"/>
      <c r="CW205" s="55"/>
      <c r="CX205" s="58"/>
      <c r="CY205" s="70"/>
      <c r="CZ205" s="78"/>
      <c r="DA205" s="55"/>
      <c r="DB205" s="58"/>
      <c r="DC205" s="70"/>
      <c r="DD205" s="78"/>
      <c r="DE205" s="55"/>
      <c r="DF205" s="58"/>
      <c r="DG205" s="70"/>
      <c r="DH205" s="78"/>
      <c r="DI205" s="55"/>
      <c r="DJ205" s="58"/>
      <c r="DK205" s="70"/>
      <c r="DL205" s="78"/>
      <c r="DM205" s="55"/>
      <c r="DN205" s="58"/>
      <c r="DO205" s="70"/>
      <c r="DP205" s="78"/>
      <c r="DQ205" s="55"/>
      <c r="DR205" s="58"/>
      <c r="DS205" s="70"/>
      <c r="DT205" s="78"/>
      <c r="DU205" s="55"/>
      <c r="DV205" s="58"/>
      <c r="DW205" s="70"/>
      <c r="DX205" s="78"/>
      <c r="DY205" s="55"/>
      <c r="DZ205" s="58"/>
      <c r="EA205" s="70"/>
      <c r="EB205" s="78"/>
      <c r="EC205" s="55"/>
      <c r="ED205" s="58"/>
      <c r="EE205" s="70"/>
      <c r="EF205" s="78"/>
      <c r="EG205" s="55"/>
      <c r="EH205" s="58"/>
      <c r="EI205" s="70"/>
      <c r="EJ205" s="78"/>
      <c r="EK205" s="55"/>
      <c r="EL205" s="58"/>
      <c r="EM205" s="70"/>
      <c r="EN205" s="78"/>
      <c r="EO205" s="55"/>
      <c r="EP205" s="58"/>
      <c r="EQ205" s="70"/>
      <c r="ER205" s="78"/>
      <c r="ES205" s="55"/>
      <c r="ET205" s="58"/>
      <c r="EU205" s="70"/>
      <c r="EV205" s="78"/>
      <c r="EW205" s="55"/>
      <c r="EX205" s="58"/>
      <c r="EY205" s="70"/>
      <c r="EZ205" s="78"/>
      <c r="FA205" s="55"/>
      <c r="FB205" s="58"/>
      <c r="FC205" s="70"/>
      <c r="FD205" s="78"/>
      <c r="FE205" s="55"/>
      <c r="FF205" s="58"/>
      <c r="FG205" s="70"/>
      <c r="FH205" s="78"/>
      <c r="FI205" s="55"/>
      <c r="FJ205" s="58"/>
      <c r="FK205" s="70"/>
      <c r="FL205" s="78"/>
      <c r="FM205" s="55"/>
      <c r="FN205" s="58"/>
      <c r="FO205" s="70"/>
      <c r="FP205" s="78"/>
      <c r="FQ205" s="55"/>
      <c r="FR205" s="58"/>
      <c r="FS205" s="70"/>
      <c r="FT205" s="78"/>
      <c r="FU205" s="55"/>
      <c r="FV205" s="58"/>
      <c r="FW205" s="70"/>
      <c r="FX205" s="78"/>
      <c r="FY205" s="55"/>
      <c r="FZ205" s="58"/>
      <c r="GA205" s="70"/>
      <c r="GC205" s="34"/>
    </row>
    <row r="206" spans="1:185" x14ac:dyDescent="0.25">
      <c r="A206" s="34">
        <f t="shared" si="270"/>
        <v>1</v>
      </c>
      <c r="B206" s="34">
        <f t="shared" si="271"/>
        <v>1900</v>
      </c>
      <c r="C206" s="37"/>
      <c r="D206" s="54"/>
      <c r="E206" s="55"/>
      <c r="F206" s="67"/>
      <c r="G206" s="70"/>
      <c r="H206" s="54"/>
      <c r="I206" s="55"/>
      <c r="J206" s="56"/>
      <c r="K206" s="70"/>
      <c r="L206" s="78"/>
      <c r="M206" s="55"/>
      <c r="N206" s="58"/>
      <c r="O206" s="70"/>
      <c r="P206" s="78"/>
      <c r="Q206" s="55"/>
      <c r="R206" s="58"/>
      <c r="S206" s="70"/>
      <c r="T206" s="78"/>
      <c r="U206" s="55"/>
      <c r="V206" s="58"/>
      <c r="W206" s="70"/>
      <c r="X206" s="78"/>
      <c r="Y206" s="55"/>
      <c r="Z206" s="56"/>
      <c r="AA206" s="70"/>
      <c r="AB206" s="78"/>
      <c r="AC206" s="55"/>
      <c r="AD206" s="58"/>
      <c r="AE206" s="70"/>
      <c r="AF206" s="78"/>
      <c r="AG206" s="55"/>
      <c r="AH206" s="58"/>
      <c r="AI206" s="70"/>
      <c r="AJ206" s="78"/>
      <c r="AK206" s="55"/>
      <c r="AL206" s="58"/>
      <c r="AM206" s="70"/>
      <c r="AN206" s="78"/>
      <c r="AO206" s="55"/>
      <c r="AP206" s="60"/>
      <c r="AQ206" s="70"/>
      <c r="AR206" s="78"/>
      <c r="AS206" s="55"/>
      <c r="AT206" s="58"/>
      <c r="AU206" s="70"/>
      <c r="AV206" s="78"/>
      <c r="AW206" s="55"/>
      <c r="AX206" s="58"/>
      <c r="AY206" s="70"/>
      <c r="AZ206" s="78"/>
      <c r="BA206" s="55"/>
      <c r="BB206" s="58"/>
      <c r="BC206" s="70"/>
      <c r="BD206" s="78"/>
      <c r="BE206" s="55"/>
      <c r="BF206" s="60"/>
      <c r="BG206" s="70"/>
      <c r="BH206" s="78"/>
      <c r="BI206" s="55"/>
      <c r="BJ206" s="58"/>
      <c r="BK206" s="70"/>
      <c r="BL206" s="78"/>
      <c r="BM206" s="55"/>
      <c r="BN206" s="58"/>
      <c r="BO206" s="70"/>
      <c r="BP206" s="78"/>
      <c r="BQ206" s="55"/>
      <c r="BR206" s="58"/>
      <c r="BS206" s="70"/>
      <c r="BT206" s="78"/>
      <c r="BU206" s="55"/>
      <c r="BV206" s="59"/>
      <c r="BW206" s="70"/>
      <c r="BX206" s="78"/>
      <c r="BY206" s="55"/>
      <c r="BZ206" s="58"/>
      <c r="CA206" s="70"/>
      <c r="CB206" s="78"/>
      <c r="CC206" s="55"/>
      <c r="CD206" s="58"/>
      <c r="CE206" s="70"/>
      <c r="CF206" s="78"/>
      <c r="CG206" s="55"/>
      <c r="CH206" s="58"/>
      <c r="CI206" s="70"/>
      <c r="CJ206" s="78"/>
      <c r="CK206" s="55"/>
      <c r="CL206" s="59"/>
      <c r="CM206" s="70"/>
      <c r="CN206" s="78"/>
      <c r="CO206" s="55"/>
      <c r="CP206" s="58"/>
      <c r="CQ206" s="70"/>
      <c r="CR206" s="78"/>
      <c r="CS206" s="55"/>
      <c r="CT206" s="58"/>
      <c r="CU206" s="70"/>
      <c r="CV206" s="78"/>
      <c r="CW206" s="55"/>
      <c r="CX206" s="58"/>
      <c r="CY206" s="70"/>
      <c r="CZ206" s="78"/>
      <c r="DA206" s="55"/>
      <c r="DB206" s="60"/>
      <c r="DC206" s="70"/>
      <c r="DD206" s="78"/>
      <c r="DE206" s="55"/>
      <c r="DF206" s="58"/>
      <c r="DG206" s="70"/>
      <c r="DH206" s="78"/>
      <c r="DI206" s="55"/>
      <c r="DJ206" s="58"/>
      <c r="DK206" s="70"/>
      <c r="DL206" s="78"/>
      <c r="DM206" s="55"/>
      <c r="DN206" s="58"/>
      <c r="DO206" s="70"/>
      <c r="DP206" s="78"/>
      <c r="DQ206" s="55"/>
      <c r="DR206" s="59"/>
      <c r="DS206" s="70"/>
      <c r="DT206" s="78"/>
      <c r="DU206" s="55"/>
      <c r="DV206" s="58"/>
      <c r="DW206" s="70"/>
      <c r="DX206" s="78"/>
      <c r="DY206" s="55"/>
      <c r="DZ206" s="58"/>
      <c r="EA206" s="70"/>
      <c r="EB206" s="78"/>
      <c r="EC206" s="55"/>
      <c r="ED206" s="58"/>
      <c r="EE206" s="70"/>
      <c r="EF206" s="78"/>
      <c r="EG206" s="55"/>
      <c r="EH206" s="59"/>
      <c r="EI206" s="70"/>
      <c r="EJ206" s="78"/>
      <c r="EK206" s="55"/>
      <c r="EL206" s="58"/>
      <c r="EM206" s="70"/>
      <c r="EN206" s="78"/>
      <c r="EO206" s="55"/>
      <c r="EP206" s="58"/>
      <c r="EQ206" s="70"/>
      <c r="ER206" s="78"/>
      <c r="ES206" s="55"/>
      <c r="ET206" s="58"/>
      <c r="EU206" s="70"/>
      <c r="EV206" s="78"/>
      <c r="EW206" s="55"/>
      <c r="EX206" s="56"/>
      <c r="EY206" s="70"/>
      <c r="EZ206" s="78"/>
      <c r="FA206" s="55"/>
      <c r="FB206" s="58"/>
      <c r="FC206" s="70"/>
      <c r="FD206" s="78"/>
      <c r="FE206" s="55"/>
      <c r="FF206" s="58"/>
      <c r="FG206" s="70"/>
      <c r="FH206" s="78"/>
      <c r="FI206" s="55"/>
      <c r="FJ206" s="58"/>
      <c r="FK206" s="70"/>
      <c r="FL206" s="78"/>
      <c r="FM206" s="55"/>
      <c r="FN206" s="59"/>
      <c r="FO206" s="70"/>
      <c r="FP206" s="78"/>
      <c r="FQ206" s="54"/>
      <c r="FR206" s="61"/>
      <c r="FS206" s="73"/>
      <c r="FT206" s="78"/>
      <c r="FU206" s="54"/>
      <c r="FV206" s="61"/>
      <c r="FW206" s="70"/>
      <c r="FX206" s="78"/>
      <c r="FY206" s="54"/>
      <c r="FZ206" s="61"/>
      <c r="GA206" s="73"/>
      <c r="GC206" s="34"/>
    </row>
    <row r="207" spans="1:185" x14ac:dyDescent="0.25">
      <c r="A207" s="34">
        <f t="shared" si="270"/>
        <v>1</v>
      </c>
      <c r="B207" s="34">
        <f t="shared" si="271"/>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270"/>
        <v>1</v>
      </c>
      <c r="B208" s="34">
        <f t="shared" si="271"/>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270"/>
        <v>1</v>
      </c>
      <c r="B209" s="34">
        <f t="shared" si="271"/>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270"/>
        <v>1</v>
      </c>
      <c r="B210" s="34">
        <f t="shared" si="271"/>
        <v>1900</v>
      </c>
      <c r="C210" s="37"/>
      <c r="D210" s="54"/>
      <c r="E210" s="55"/>
      <c r="F210" s="52"/>
      <c r="G210" s="70"/>
      <c r="H210" s="54"/>
      <c r="I210" s="55"/>
      <c r="J210" s="58"/>
      <c r="K210" s="70"/>
      <c r="L210" s="78"/>
      <c r="M210" s="55"/>
      <c r="N210" s="58"/>
      <c r="O210" s="70"/>
      <c r="P210" s="78"/>
      <c r="Q210" s="55"/>
      <c r="R210" s="58"/>
      <c r="S210" s="70"/>
      <c r="T210" s="78"/>
      <c r="U210" s="55"/>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5"/>
      <c r="ET210" s="58"/>
      <c r="EU210" s="70"/>
      <c r="EV210" s="78"/>
      <c r="EW210" s="55"/>
      <c r="EX210" s="58"/>
      <c r="EY210" s="70"/>
      <c r="EZ210" s="78"/>
      <c r="FA210" s="55"/>
      <c r="FB210" s="58"/>
      <c r="FC210" s="70"/>
      <c r="FD210" s="78"/>
      <c r="FE210" s="55"/>
      <c r="FF210" s="58"/>
      <c r="FG210" s="70"/>
      <c r="FH210" s="78"/>
      <c r="FI210" s="55"/>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270"/>
        <v>1</v>
      </c>
      <c r="B211" s="34">
        <f t="shared" si="271"/>
        <v>1900</v>
      </c>
      <c r="C211" s="37"/>
      <c r="D211" s="54"/>
      <c r="E211" s="55"/>
      <c r="F211" s="52"/>
      <c r="G211" s="70"/>
      <c r="H211" s="54"/>
      <c r="I211" s="55"/>
      <c r="J211" s="58"/>
      <c r="K211" s="70"/>
      <c r="L211" s="78"/>
      <c r="M211" s="55"/>
      <c r="N211" s="58"/>
      <c r="O211" s="70"/>
      <c r="P211" s="78"/>
      <c r="Q211" s="55"/>
      <c r="R211" s="58"/>
      <c r="S211" s="70"/>
      <c r="T211" s="78"/>
      <c r="U211" s="54"/>
      <c r="V211" s="58"/>
      <c r="W211" s="70"/>
      <c r="X211" s="78"/>
      <c r="Y211" s="55"/>
      <c r="Z211" s="58"/>
      <c r="AA211" s="70"/>
      <c r="AB211" s="78"/>
      <c r="AC211" s="55"/>
      <c r="AD211" s="58"/>
      <c r="AE211" s="70"/>
      <c r="AF211" s="78"/>
      <c r="AG211" s="55"/>
      <c r="AH211" s="58"/>
      <c r="AI211" s="70"/>
      <c r="AJ211" s="78"/>
      <c r="AK211" s="55"/>
      <c r="AL211" s="58"/>
      <c r="AM211" s="70"/>
      <c r="AN211" s="78"/>
      <c r="AO211" s="55"/>
      <c r="AP211" s="58"/>
      <c r="AQ211" s="70"/>
      <c r="AR211" s="78"/>
      <c r="AS211" s="55"/>
      <c r="AT211" s="58"/>
      <c r="AU211" s="70"/>
      <c r="AV211" s="78"/>
      <c r="AW211" s="55"/>
      <c r="AX211" s="58"/>
      <c r="AY211" s="70"/>
      <c r="AZ211" s="78"/>
      <c r="BA211" s="55"/>
      <c r="BB211" s="58"/>
      <c r="BC211" s="70"/>
      <c r="BD211" s="78"/>
      <c r="BE211" s="55"/>
      <c r="BF211" s="58"/>
      <c r="BG211" s="70"/>
      <c r="BH211" s="78"/>
      <c r="BI211" s="55"/>
      <c r="BJ211" s="58"/>
      <c r="BK211" s="70"/>
      <c r="BL211" s="78"/>
      <c r="BM211" s="55"/>
      <c r="BN211" s="58"/>
      <c r="BO211" s="70"/>
      <c r="BP211" s="78"/>
      <c r="BQ211" s="55"/>
      <c r="BR211" s="58"/>
      <c r="BS211" s="70"/>
      <c r="BT211" s="78"/>
      <c r="BU211" s="55"/>
      <c r="BV211" s="58"/>
      <c r="BW211" s="70"/>
      <c r="BX211" s="78"/>
      <c r="BY211" s="55"/>
      <c r="BZ211" s="58"/>
      <c r="CA211" s="70"/>
      <c r="CB211" s="78"/>
      <c r="CC211" s="55"/>
      <c r="CD211" s="58"/>
      <c r="CE211" s="70"/>
      <c r="CF211" s="78"/>
      <c r="CG211" s="55"/>
      <c r="CH211" s="58"/>
      <c r="CI211" s="70"/>
      <c r="CJ211" s="78"/>
      <c r="CK211" s="55"/>
      <c r="CL211" s="58"/>
      <c r="CM211" s="70"/>
      <c r="CN211" s="78"/>
      <c r="CO211" s="55"/>
      <c r="CP211" s="58"/>
      <c r="CQ211" s="70"/>
      <c r="CR211" s="78"/>
      <c r="CS211" s="55"/>
      <c r="CT211" s="58"/>
      <c r="CU211" s="70"/>
      <c r="CV211" s="78"/>
      <c r="CW211" s="55"/>
      <c r="CX211" s="58"/>
      <c r="CY211" s="70"/>
      <c r="CZ211" s="78"/>
      <c r="DA211" s="55"/>
      <c r="DB211" s="58"/>
      <c r="DC211" s="70"/>
      <c r="DD211" s="78"/>
      <c r="DE211" s="55"/>
      <c r="DF211" s="58"/>
      <c r="DG211" s="70"/>
      <c r="DH211" s="78"/>
      <c r="DI211" s="55"/>
      <c r="DJ211" s="58"/>
      <c r="DK211" s="70"/>
      <c r="DL211" s="78"/>
      <c r="DM211" s="55"/>
      <c r="DN211" s="58"/>
      <c r="DO211" s="70"/>
      <c r="DP211" s="78"/>
      <c r="DQ211" s="55"/>
      <c r="DR211" s="58"/>
      <c r="DS211" s="70"/>
      <c r="DT211" s="78"/>
      <c r="DU211" s="55"/>
      <c r="DV211" s="58"/>
      <c r="DW211" s="70"/>
      <c r="DX211" s="78"/>
      <c r="DY211" s="55"/>
      <c r="DZ211" s="58"/>
      <c r="EA211" s="70"/>
      <c r="EB211" s="78"/>
      <c r="EC211" s="55"/>
      <c r="ED211" s="58"/>
      <c r="EE211" s="70"/>
      <c r="EF211" s="78"/>
      <c r="EG211" s="55"/>
      <c r="EH211" s="58"/>
      <c r="EI211" s="70"/>
      <c r="EJ211" s="78"/>
      <c r="EK211" s="55"/>
      <c r="EL211" s="58"/>
      <c r="EM211" s="70"/>
      <c r="EN211" s="78"/>
      <c r="EO211" s="55"/>
      <c r="EP211" s="58"/>
      <c r="EQ211" s="70"/>
      <c r="ER211" s="78"/>
      <c r="ES211" s="54"/>
      <c r="ET211" s="58"/>
      <c r="EU211" s="70"/>
      <c r="EV211" s="78"/>
      <c r="EW211" s="55"/>
      <c r="EX211" s="58"/>
      <c r="EY211" s="70"/>
      <c r="EZ211" s="78"/>
      <c r="FA211" s="55"/>
      <c r="FB211" s="58"/>
      <c r="FC211" s="70"/>
      <c r="FD211" s="78"/>
      <c r="FE211" s="55"/>
      <c r="FF211" s="58"/>
      <c r="FG211" s="70"/>
      <c r="FH211" s="78"/>
      <c r="FI211" s="54"/>
      <c r="FJ211" s="58"/>
      <c r="FK211" s="70"/>
      <c r="FL211" s="78"/>
      <c r="FM211" s="55"/>
      <c r="FN211" s="58"/>
      <c r="FO211" s="70"/>
      <c r="FP211" s="78"/>
      <c r="FQ211" s="55"/>
      <c r="FR211" s="58"/>
      <c r="FS211" s="70"/>
      <c r="FT211" s="78"/>
      <c r="FU211" s="55"/>
      <c r="FV211" s="58"/>
      <c r="FW211" s="70"/>
      <c r="FX211" s="78"/>
      <c r="FY211" s="55"/>
      <c r="FZ211" s="58"/>
      <c r="GA211" s="70"/>
      <c r="GC211" s="34"/>
    </row>
    <row r="212" spans="1:185" x14ac:dyDescent="0.25">
      <c r="A212" s="34">
        <f t="shared" si="270"/>
        <v>1</v>
      </c>
      <c r="B212" s="34">
        <f t="shared" si="271"/>
        <v>1900</v>
      </c>
      <c r="C212" s="37"/>
      <c r="D212" s="54"/>
      <c r="E212" s="55"/>
      <c r="F212" s="67"/>
      <c r="G212" s="70"/>
      <c r="H212" s="54"/>
      <c r="I212" s="55"/>
      <c r="J212" s="56"/>
      <c r="K212" s="70"/>
      <c r="L212" s="78"/>
      <c r="M212" s="55"/>
      <c r="N212" s="58"/>
      <c r="O212" s="70"/>
      <c r="P212" s="78"/>
      <c r="Q212" s="55"/>
      <c r="R212" s="58"/>
      <c r="S212" s="70"/>
      <c r="T212" s="78"/>
      <c r="U212" s="55"/>
      <c r="V212" s="58"/>
      <c r="W212" s="70"/>
      <c r="X212" s="78"/>
      <c r="Y212" s="55"/>
      <c r="Z212" s="56"/>
      <c r="AA212" s="70"/>
      <c r="AB212" s="78"/>
      <c r="AC212" s="55"/>
      <c r="AD212" s="58"/>
      <c r="AE212" s="70"/>
      <c r="AF212" s="78"/>
      <c r="AG212" s="55"/>
      <c r="AH212" s="58"/>
      <c r="AI212" s="70"/>
      <c r="AJ212" s="78"/>
      <c r="AK212" s="55"/>
      <c r="AL212" s="58"/>
      <c r="AM212" s="70"/>
      <c r="AN212" s="78"/>
      <c r="AO212" s="55"/>
      <c r="AP212" s="60"/>
      <c r="AQ212" s="70"/>
      <c r="AR212" s="78"/>
      <c r="AS212" s="55"/>
      <c r="AT212" s="58"/>
      <c r="AU212" s="70"/>
      <c r="AV212" s="78"/>
      <c r="AW212" s="55"/>
      <c r="AX212" s="58"/>
      <c r="AY212" s="70"/>
      <c r="AZ212" s="78"/>
      <c r="BA212" s="55"/>
      <c r="BB212" s="58"/>
      <c r="BC212" s="70"/>
      <c r="BD212" s="78"/>
      <c r="BE212" s="55"/>
      <c r="BF212" s="60"/>
      <c r="BG212" s="70"/>
      <c r="BH212" s="78"/>
      <c r="BI212" s="55"/>
      <c r="BJ212" s="58"/>
      <c r="BK212" s="70"/>
      <c r="BL212" s="78"/>
      <c r="BM212" s="55"/>
      <c r="BN212" s="58"/>
      <c r="BO212" s="70"/>
      <c r="BP212" s="78"/>
      <c r="BQ212" s="55"/>
      <c r="BR212" s="58"/>
      <c r="BS212" s="70"/>
      <c r="BT212" s="78"/>
      <c r="BU212" s="55"/>
      <c r="BV212" s="59"/>
      <c r="BW212" s="70"/>
      <c r="BX212" s="78"/>
      <c r="BY212" s="55"/>
      <c r="BZ212" s="58"/>
      <c r="CA212" s="70"/>
      <c r="CB212" s="78"/>
      <c r="CC212" s="55"/>
      <c r="CD212" s="58"/>
      <c r="CE212" s="70"/>
      <c r="CF212" s="78"/>
      <c r="CG212" s="55"/>
      <c r="CH212" s="58"/>
      <c r="CI212" s="70"/>
      <c r="CJ212" s="78"/>
      <c r="CK212" s="55"/>
      <c r="CL212" s="59"/>
      <c r="CM212" s="70"/>
      <c r="CN212" s="78"/>
      <c r="CO212" s="55"/>
      <c r="CP212" s="58"/>
      <c r="CQ212" s="70"/>
      <c r="CR212" s="78"/>
      <c r="CS212" s="55"/>
      <c r="CT212" s="58"/>
      <c r="CU212" s="70"/>
      <c r="CV212" s="78"/>
      <c r="CW212" s="55"/>
      <c r="CX212" s="58"/>
      <c r="CY212" s="70"/>
      <c r="CZ212" s="78"/>
      <c r="DA212" s="55"/>
      <c r="DB212" s="60"/>
      <c r="DC212" s="70"/>
      <c r="DD212" s="78"/>
      <c r="DE212" s="55"/>
      <c r="DF212" s="58"/>
      <c r="DG212" s="70"/>
      <c r="DH212" s="78"/>
      <c r="DI212" s="55"/>
      <c r="DJ212" s="58"/>
      <c r="DK212" s="70"/>
      <c r="DL212" s="78"/>
      <c r="DM212" s="55"/>
      <c r="DN212" s="58"/>
      <c r="DO212" s="70"/>
      <c r="DP212" s="78"/>
      <c r="DQ212" s="55"/>
      <c r="DR212" s="59"/>
      <c r="DS212" s="70"/>
      <c r="DT212" s="78"/>
      <c r="DU212" s="55"/>
      <c r="DV212" s="58"/>
      <c r="DW212" s="70"/>
      <c r="DX212" s="78"/>
      <c r="DY212" s="55"/>
      <c r="DZ212" s="58"/>
      <c r="EA212" s="70"/>
      <c r="EB212" s="78"/>
      <c r="EC212" s="55"/>
      <c r="ED212" s="58"/>
      <c r="EE212" s="70"/>
      <c r="EF212" s="78"/>
      <c r="EG212" s="55"/>
      <c r="EH212" s="59"/>
      <c r="EI212" s="70"/>
      <c r="EJ212" s="78"/>
      <c r="EK212" s="55"/>
      <c r="EL212" s="58"/>
      <c r="EM212" s="70"/>
      <c r="EN212" s="78"/>
      <c r="EO212" s="55"/>
      <c r="EP212" s="58"/>
      <c r="EQ212" s="70"/>
      <c r="ER212" s="78"/>
      <c r="ES212" s="55"/>
      <c r="ET212" s="58"/>
      <c r="EU212" s="70"/>
      <c r="EV212" s="78"/>
      <c r="EW212" s="55"/>
      <c r="EX212" s="56"/>
      <c r="EY212" s="70"/>
      <c r="EZ212" s="78"/>
      <c r="FA212" s="55"/>
      <c r="FB212" s="58"/>
      <c r="FC212" s="70"/>
      <c r="FD212" s="78"/>
      <c r="FE212" s="55"/>
      <c r="FF212" s="58"/>
      <c r="FG212" s="70"/>
      <c r="FH212" s="78"/>
      <c r="FI212" s="55"/>
      <c r="FJ212" s="58"/>
      <c r="FK212" s="70"/>
      <c r="FL212" s="78"/>
      <c r="FM212" s="55"/>
      <c r="FN212" s="59"/>
      <c r="FO212" s="70"/>
      <c r="FP212" s="78"/>
      <c r="FQ212" s="54"/>
      <c r="FR212" s="61"/>
      <c r="FS212" s="73"/>
      <c r="FT212" s="78"/>
      <c r="FU212" s="54"/>
      <c r="FV212" s="61"/>
      <c r="FW212" s="73"/>
      <c r="FX212" s="78"/>
      <c r="FY212" s="54"/>
      <c r="FZ212" s="61"/>
      <c r="GA212" s="73"/>
      <c r="GC212" s="34"/>
    </row>
    <row r="213" spans="1:185" x14ac:dyDescent="0.25">
      <c r="A213" s="34">
        <f t="shared" si="270"/>
        <v>1</v>
      </c>
      <c r="B213" s="34">
        <f t="shared" si="271"/>
        <v>1900</v>
      </c>
      <c r="C213" s="37"/>
      <c r="D213" s="54"/>
      <c r="E213" s="55"/>
      <c r="F213" s="52"/>
      <c r="G213" s="70"/>
      <c r="H213" s="54"/>
      <c r="I213" s="55"/>
      <c r="J213" s="58"/>
      <c r="K213" s="70"/>
      <c r="L213" s="78"/>
      <c r="M213" s="55"/>
      <c r="N213" s="58"/>
      <c r="O213" s="70"/>
      <c r="P213" s="78"/>
      <c r="Q213" s="55"/>
      <c r="R213" s="58"/>
      <c r="S213" s="70"/>
      <c r="T213" s="78"/>
      <c r="U213" s="54"/>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4"/>
      <c r="ET213" s="58"/>
      <c r="EU213" s="70"/>
      <c r="EV213" s="78"/>
      <c r="EW213" s="55"/>
      <c r="EX213" s="58"/>
      <c r="EY213" s="70"/>
      <c r="EZ213" s="78"/>
      <c r="FA213" s="55"/>
      <c r="FB213" s="58"/>
      <c r="FC213" s="70"/>
      <c r="FD213" s="78"/>
      <c r="FE213" s="55"/>
      <c r="FF213" s="58"/>
      <c r="FG213" s="70"/>
      <c r="FH213" s="78"/>
      <c r="FI213" s="54"/>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270"/>
        <v>1</v>
      </c>
      <c r="B214" s="34">
        <f t="shared" si="271"/>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270"/>
        <v>1</v>
      </c>
      <c r="B215" s="34">
        <f t="shared" si="271"/>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270"/>
        <v>1</v>
      </c>
      <c r="B216" s="34">
        <f t="shared" si="271"/>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270"/>
        <v>1</v>
      </c>
      <c r="B217" s="34">
        <f t="shared" si="271"/>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270"/>
        <v>1</v>
      </c>
      <c r="B218" s="34">
        <f t="shared" si="271"/>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270"/>
        <v>1</v>
      </c>
      <c r="B219" s="34">
        <f t="shared" si="271"/>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270"/>
        <v>1</v>
      </c>
      <c r="B220" s="34">
        <f t="shared" si="271"/>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270"/>
        <v>1</v>
      </c>
      <c r="B221" s="34">
        <f t="shared" si="271"/>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270"/>
        <v>1</v>
      </c>
      <c r="B222" s="34">
        <f t="shared" si="271"/>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si="270"/>
        <v>1</v>
      </c>
      <c r="B223" s="34">
        <f t="shared" si="271"/>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ref="A224:A287" si="272">MONTH(C224)</f>
        <v>1</v>
      </c>
      <c r="B224" s="34">
        <f t="shared" ref="B224:B287" si="273">YEAR(C224)</f>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272"/>
        <v>1</v>
      </c>
      <c r="B225" s="34">
        <f t="shared" si="273"/>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272"/>
        <v>1</v>
      </c>
      <c r="B226" s="34">
        <f t="shared" si="273"/>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272"/>
        <v>1</v>
      </c>
      <c r="B227" s="34">
        <f t="shared" si="273"/>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272"/>
        <v>1</v>
      </c>
      <c r="B228" s="34">
        <f t="shared" si="273"/>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272"/>
        <v>1</v>
      </c>
      <c r="B229" s="34">
        <f t="shared" si="273"/>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272"/>
        <v>1</v>
      </c>
      <c r="B230" s="34">
        <f t="shared" si="273"/>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272"/>
        <v>1</v>
      </c>
      <c r="B231" s="34">
        <f t="shared" si="273"/>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272"/>
        <v>1</v>
      </c>
      <c r="B232" s="34">
        <f t="shared" si="273"/>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272"/>
        <v>1</v>
      </c>
      <c r="B233" s="34">
        <f t="shared" si="273"/>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272"/>
        <v>1</v>
      </c>
      <c r="B234" s="34">
        <f t="shared" si="273"/>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272"/>
        <v>1</v>
      </c>
      <c r="B235" s="34">
        <f t="shared" si="273"/>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272"/>
        <v>1</v>
      </c>
      <c r="B236" s="34">
        <f t="shared" si="273"/>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272"/>
        <v>1</v>
      </c>
      <c r="B237" s="34">
        <f t="shared" si="273"/>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272"/>
        <v>1</v>
      </c>
      <c r="B238" s="34">
        <f t="shared" si="273"/>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272"/>
        <v>1</v>
      </c>
      <c r="B239" s="34">
        <f t="shared" si="273"/>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272"/>
        <v>1</v>
      </c>
      <c r="B240" s="34">
        <f t="shared" si="273"/>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272"/>
        <v>1</v>
      </c>
      <c r="B241" s="34">
        <f t="shared" si="273"/>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272"/>
        <v>1</v>
      </c>
      <c r="B242" s="34">
        <f t="shared" si="273"/>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272"/>
        <v>1</v>
      </c>
      <c r="B243" s="34">
        <f t="shared" si="273"/>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272"/>
        <v>1</v>
      </c>
      <c r="B244" s="34">
        <f t="shared" si="273"/>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272"/>
        <v>1</v>
      </c>
      <c r="B245" s="34">
        <f t="shared" si="273"/>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272"/>
        <v>1</v>
      </c>
      <c r="B246" s="34">
        <f t="shared" si="273"/>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272"/>
        <v>1</v>
      </c>
      <c r="B247" s="34">
        <f t="shared" si="273"/>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272"/>
        <v>1</v>
      </c>
      <c r="B248" s="34">
        <f t="shared" si="273"/>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272"/>
        <v>1</v>
      </c>
      <c r="B249" s="34">
        <f t="shared" si="273"/>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272"/>
        <v>1</v>
      </c>
      <c r="B250" s="34">
        <f t="shared" si="273"/>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272"/>
        <v>1</v>
      </c>
      <c r="B251" s="34">
        <f t="shared" si="273"/>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272"/>
        <v>1</v>
      </c>
      <c r="B252" s="34">
        <f t="shared" si="273"/>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272"/>
        <v>1</v>
      </c>
      <c r="B253" s="34">
        <f t="shared" si="273"/>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272"/>
        <v>1</v>
      </c>
      <c r="B254" s="34">
        <f t="shared" si="273"/>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272"/>
        <v>1</v>
      </c>
      <c r="B255" s="34">
        <f t="shared" si="273"/>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272"/>
        <v>1</v>
      </c>
      <c r="B256" s="34">
        <f t="shared" si="273"/>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272"/>
        <v>1</v>
      </c>
      <c r="B257" s="34">
        <f t="shared" si="273"/>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272"/>
        <v>1</v>
      </c>
      <c r="B258" s="34">
        <f t="shared" si="273"/>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272"/>
        <v>1</v>
      </c>
      <c r="B259" s="34">
        <f t="shared" si="273"/>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272"/>
        <v>1</v>
      </c>
      <c r="B260" s="34">
        <f t="shared" si="273"/>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272"/>
        <v>1</v>
      </c>
      <c r="B261" s="34">
        <f t="shared" si="273"/>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272"/>
        <v>1</v>
      </c>
      <c r="B262" s="34">
        <f t="shared" si="273"/>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272"/>
        <v>1</v>
      </c>
      <c r="B263" s="34">
        <f t="shared" si="273"/>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272"/>
        <v>1</v>
      </c>
      <c r="B264" s="34">
        <f t="shared" si="273"/>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272"/>
        <v>1</v>
      </c>
      <c r="B265" s="34">
        <f t="shared" si="273"/>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272"/>
        <v>1</v>
      </c>
      <c r="B266" s="34">
        <f t="shared" si="273"/>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272"/>
        <v>1</v>
      </c>
      <c r="B267" s="34">
        <f t="shared" si="273"/>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272"/>
        <v>1</v>
      </c>
      <c r="B268" s="34">
        <f t="shared" si="273"/>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272"/>
        <v>1</v>
      </c>
      <c r="B269" s="34">
        <f t="shared" si="273"/>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272"/>
        <v>1</v>
      </c>
      <c r="B270" s="34">
        <f t="shared" si="273"/>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272"/>
        <v>1</v>
      </c>
      <c r="B271" s="34">
        <f t="shared" si="273"/>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272"/>
        <v>1</v>
      </c>
      <c r="B272" s="34">
        <f t="shared" si="273"/>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272"/>
        <v>1</v>
      </c>
      <c r="B273" s="34">
        <f t="shared" si="273"/>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272"/>
        <v>1</v>
      </c>
      <c r="B274" s="34">
        <f t="shared" si="273"/>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272"/>
        <v>1</v>
      </c>
      <c r="B275" s="34">
        <f t="shared" si="273"/>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272"/>
        <v>1</v>
      </c>
      <c r="B276" s="34">
        <f t="shared" si="273"/>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272"/>
        <v>1</v>
      </c>
      <c r="B277" s="34">
        <f t="shared" si="273"/>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272"/>
        <v>1</v>
      </c>
      <c r="B278" s="34">
        <f t="shared" si="273"/>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272"/>
        <v>1</v>
      </c>
      <c r="B279" s="34">
        <f t="shared" si="273"/>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272"/>
        <v>1</v>
      </c>
      <c r="B280" s="34">
        <f t="shared" si="273"/>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272"/>
        <v>1</v>
      </c>
      <c r="B281" s="34">
        <f t="shared" si="273"/>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272"/>
        <v>1</v>
      </c>
      <c r="B282" s="34">
        <f t="shared" si="273"/>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272"/>
        <v>1</v>
      </c>
      <c r="B283" s="34">
        <f t="shared" si="273"/>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272"/>
        <v>1</v>
      </c>
      <c r="B284" s="34">
        <f t="shared" si="273"/>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272"/>
        <v>1</v>
      </c>
      <c r="B285" s="34">
        <f t="shared" si="273"/>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272"/>
        <v>1</v>
      </c>
      <c r="B286" s="34">
        <f t="shared" si="273"/>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si="272"/>
        <v>1</v>
      </c>
      <c r="B287" s="34">
        <f t="shared" si="273"/>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ref="A288:A351" si="274">MONTH(C288)</f>
        <v>1</v>
      </c>
      <c r="B288" s="34">
        <f t="shared" ref="B288:B351" si="275">YEAR(C288)</f>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274"/>
        <v>1</v>
      </c>
      <c r="B289" s="34">
        <f t="shared" si="275"/>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274"/>
        <v>1</v>
      </c>
      <c r="B290" s="34">
        <f t="shared" si="275"/>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274"/>
        <v>1</v>
      </c>
      <c r="B291" s="34">
        <f t="shared" si="275"/>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274"/>
        <v>1</v>
      </c>
      <c r="B292" s="34">
        <f t="shared" si="275"/>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274"/>
        <v>1</v>
      </c>
      <c r="B293" s="34">
        <f t="shared" si="275"/>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274"/>
        <v>1</v>
      </c>
      <c r="B294" s="34">
        <f t="shared" si="275"/>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274"/>
        <v>1</v>
      </c>
      <c r="B295" s="34">
        <f t="shared" si="275"/>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274"/>
        <v>1</v>
      </c>
      <c r="B296" s="34">
        <f t="shared" si="275"/>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274"/>
        <v>1</v>
      </c>
      <c r="B297" s="34">
        <f t="shared" si="275"/>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274"/>
        <v>1</v>
      </c>
      <c r="B298" s="34">
        <f t="shared" si="275"/>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274"/>
        <v>1</v>
      </c>
      <c r="B299" s="34">
        <f t="shared" si="275"/>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274"/>
        <v>1</v>
      </c>
      <c r="B300" s="34">
        <f t="shared" si="275"/>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274"/>
        <v>1</v>
      </c>
      <c r="B301" s="34">
        <f t="shared" si="275"/>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274"/>
        <v>1</v>
      </c>
      <c r="B302" s="34">
        <f t="shared" si="275"/>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274"/>
        <v>1</v>
      </c>
      <c r="B303" s="34">
        <f t="shared" si="275"/>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274"/>
        <v>1</v>
      </c>
      <c r="B304" s="34">
        <f t="shared" si="275"/>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274"/>
        <v>1</v>
      </c>
      <c r="B305" s="34">
        <f t="shared" si="275"/>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274"/>
        <v>1</v>
      </c>
      <c r="B306" s="34">
        <f t="shared" si="275"/>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274"/>
        <v>1</v>
      </c>
      <c r="B307" s="34">
        <f t="shared" si="275"/>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274"/>
        <v>1</v>
      </c>
      <c r="B308" s="34">
        <f t="shared" si="275"/>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274"/>
        <v>1</v>
      </c>
      <c r="B309" s="34">
        <f t="shared" si="275"/>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x14ac:dyDescent="0.25">
      <c r="A310" s="34">
        <f t="shared" si="274"/>
        <v>1</v>
      </c>
      <c r="B310" s="34">
        <f t="shared" si="275"/>
        <v>1900</v>
      </c>
      <c r="C310" s="37"/>
      <c r="D310" s="54"/>
      <c r="E310" s="55"/>
      <c r="F310" s="52"/>
      <c r="G310" s="70"/>
      <c r="H310" s="54"/>
      <c r="I310" s="55"/>
      <c r="J310" s="58"/>
      <c r="K310" s="70"/>
      <c r="L310" s="78"/>
      <c r="M310" s="55"/>
      <c r="N310" s="58"/>
      <c r="O310" s="70"/>
      <c r="P310" s="78"/>
      <c r="Q310" s="55"/>
      <c r="R310" s="58"/>
      <c r="S310" s="70"/>
      <c r="T310" s="78"/>
      <c r="U310" s="55"/>
      <c r="V310" s="58"/>
      <c r="W310" s="70"/>
      <c r="X310" s="78"/>
      <c r="Y310" s="55"/>
      <c r="Z310" s="58"/>
      <c r="AA310" s="70"/>
      <c r="AB310" s="78"/>
      <c r="AC310" s="55"/>
      <c r="AD310" s="58"/>
      <c r="AE310" s="70"/>
      <c r="AF310" s="78"/>
      <c r="AG310" s="55"/>
      <c r="AH310" s="58"/>
      <c r="AI310" s="70"/>
      <c r="AJ310" s="78"/>
      <c r="AK310" s="55"/>
      <c r="AL310" s="58"/>
      <c r="AM310" s="70"/>
      <c r="AN310" s="78"/>
      <c r="AO310" s="55"/>
      <c r="AP310" s="58"/>
      <c r="AQ310" s="70"/>
      <c r="AR310" s="78"/>
      <c r="AS310" s="55"/>
      <c r="AT310" s="58"/>
      <c r="AU310" s="70"/>
      <c r="AV310" s="78"/>
      <c r="AW310" s="55"/>
      <c r="AX310" s="58"/>
      <c r="AY310" s="70"/>
      <c r="AZ310" s="78"/>
      <c r="BA310" s="55"/>
      <c r="BB310" s="58"/>
      <c r="BC310" s="70"/>
      <c r="BD310" s="78"/>
      <c r="BE310" s="55"/>
      <c r="BF310" s="58"/>
      <c r="BG310" s="70"/>
      <c r="BH310" s="78"/>
      <c r="BI310" s="55"/>
      <c r="BJ310" s="58"/>
      <c r="BK310" s="70"/>
      <c r="BL310" s="78"/>
      <c r="BM310" s="55"/>
      <c r="BN310" s="58"/>
      <c r="BO310" s="70"/>
      <c r="BP310" s="78"/>
      <c r="BQ310" s="55"/>
      <c r="BR310" s="58"/>
      <c r="BS310" s="70"/>
      <c r="BT310" s="78"/>
      <c r="BU310" s="55"/>
      <c r="BV310" s="58"/>
      <c r="BW310" s="70"/>
      <c r="BX310" s="78"/>
      <c r="BY310" s="55"/>
      <c r="BZ310" s="58"/>
      <c r="CA310" s="70"/>
      <c r="CB310" s="78"/>
      <c r="CC310" s="55"/>
      <c r="CD310" s="58"/>
      <c r="CE310" s="70"/>
      <c r="CF310" s="78"/>
      <c r="CG310" s="55"/>
      <c r="CH310" s="58"/>
      <c r="CI310" s="70"/>
      <c r="CJ310" s="78"/>
      <c r="CK310" s="55"/>
      <c r="CL310" s="58"/>
      <c r="CM310" s="70"/>
      <c r="CN310" s="78"/>
      <c r="CO310" s="55"/>
      <c r="CP310" s="58"/>
      <c r="CQ310" s="70"/>
      <c r="CR310" s="78"/>
      <c r="CS310" s="55"/>
      <c r="CT310" s="58"/>
      <c r="CU310" s="70"/>
      <c r="CV310" s="78"/>
      <c r="CW310" s="55"/>
      <c r="CX310" s="58"/>
      <c r="CY310" s="70"/>
      <c r="CZ310" s="78"/>
      <c r="DA310" s="55"/>
      <c r="DB310" s="58"/>
      <c r="DC310" s="70"/>
      <c r="DD310" s="78"/>
      <c r="DE310" s="55"/>
      <c r="DF310" s="58"/>
      <c r="DG310" s="70"/>
      <c r="DH310" s="78"/>
      <c r="DI310" s="55"/>
      <c r="DJ310" s="58"/>
      <c r="DK310" s="70"/>
      <c r="DL310" s="78"/>
      <c r="DM310" s="55"/>
      <c r="DN310" s="58"/>
      <c r="DO310" s="70"/>
      <c r="DP310" s="78"/>
      <c r="DQ310" s="55"/>
      <c r="DR310" s="58"/>
      <c r="DS310" s="70"/>
      <c r="DT310" s="78"/>
      <c r="DU310" s="55"/>
      <c r="DV310" s="58"/>
      <c r="DW310" s="70"/>
      <c r="DX310" s="78"/>
      <c r="DY310" s="55"/>
      <c r="DZ310" s="58"/>
      <c r="EA310" s="70"/>
      <c r="EB310" s="78"/>
      <c r="EC310" s="55"/>
      <c r="ED310" s="58"/>
      <c r="EE310" s="70"/>
      <c r="EF310" s="78"/>
      <c r="EG310" s="55"/>
      <c r="EH310" s="58"/>
      <c r="EI310" s="70"/>
      <c r="EJ310" s="78"/>
      <c r="EK310" s="55"/>
      <c r="EL310" s="58"/>
      <c r="EM310" s="70"/>
      <c r="EN310" s="78"/>
      <c r="EO310" s="55"/>
      <c r="EP310" s="58"/>
      <c r="EQ310" s="70"/>
      <c r="ER310" s="78"/>
      <c r="ES310" s="55"/>
      <c r="ET310" s="58"/>
      <c r="EU310" s="70"/>
      <c r="EV310" s="78"/>
      <c r="EW310" s="55"/>
      <c r="EX310" s="58"/>
      <c r="EY310" s="70"/>
      <c r="EZ310" s="78"/>
      <c r="FA310" s="55"/>
      <c r="FB310" s="58"/>
      <c r="FC310" s="70"/>
      <c r="FD310" s="78"/>
      <c r="FE310" s="55"/>
      <c r="FF310" s="58"/>
      <c r="FG310" s="70"/>
      <c r="FH310" s="78"/>
      <c r="FI310" s="55"/>
      <c r="FJ310" s="58"/>
      <c r="FK310" s="70"/>
      <c r="FL310" s="78"/>
      <c r="FM310" s="55"/>
      <c r="FN310" s="58"/>
      <c r="FO310" s="70"/>
      <c r="FP310" s="78"/>
      <c r="FQ310" s="55"/>
      <c r="FR310" s="58"/>
      <c r="FS310" s="70"/>
      <c r="FT310" s="78"/>
      <c r="FU310" s="55"/>
      <c r="FV310" s="58"/>
      <c r="FW310" s="70"/>
      <c r="FX310" s="78"/>
      <c r="FY310" s="55"/>
      <c r="FZ310" s="58"/>
      <c r="GA310" s="70"/>
      <c r="GC310" s="34"/>
    </row>
    <row r="311" spans="1:185" s="35" customFormat="1" x14ac:dyDescent="0.25">
      <c r="A311" s="34">
        <f t="shared" si="274"/>
        <v>1</v>
      </c>
      <c r="B311" s="34">
        <f t="shared" si="275"/>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5" customFormat="1" x14ac:dyDescent="0.25">
      <c r="A312" s="34">
        <f t="shared" si="274"/>
        <v>1</v>
      </c>
      <c r="B312" s="34">
        <f t="shared" si="275"/>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274"/>
        <v>1</v>
      </c>
      <c r="B313" s="34">
        <f t="shared" si="275"/>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274"/>
        <v>1</v>
      </c>
      <c r="B314" s="34">
        <f t="shared" si="275"/>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274"/>
        <v>1</v>
      </c>
      <c r="B315" s="34">
        <f t="shared" si="275"/>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s="36" customFormat="1" x14ac:dyDescent="0.25">
      <c r="A316" s="34">
        <f t="shared" si="274"/>
        <v>1</v>
      </c>
      <c r="B316" s="34">
        <f t="shared" si="275"/>
        <v>1900</v>
      </c>
      <c r="C316" s="37"/>
      <c r="D316" s="62"/>
      <c r="E316" s="63"/>
      <c r="F316" s="50"/>
      <c r="G316" s="72"/>
      <c r="H316" s="62"/>
      <c r="I316" s="63"/>
      <c r="J316" s="64"/>
      <c r="K316" s="72"/>
      <c r="L316" s="79"/>
      <c r="M316" s="63"/>
      <c r="N316" s="64"/>
      <c r="O316" s="72"/>
      <c r="P316" s="79"/>
      <c r="Q316" s="63"/>
      <c r="R316" s="64"/>
      <c r="S316" s="72"/>
      <c r="T316" s="79"/>
      <c r="U316" s="63"/>
      <c r="V316" s="64"/>
      <c r="W316" s="72"/>
      <c r="X316" s="79"/>
      <c r="Y316" s="63"/>
      <c r="Z316" s="64"/>
      <c r="AA316" s="72"/>
      <c r="AB316" s="79"/>
      <c r="AC316" s="63"/>
      <c r="AD316" s="64"/>
      <c r="AE316" s="72"/>
      <c r="AF316" s="79"/>
      <c r="AG316" s="63"/>
      <c r="AH316" s="64"/>
      <c r="AI316" s="72"/>
      <c r="AJ316" s="79"/>
      <c r="AK316" s="63"/>
      <c r="AL316" s="64"/>
      <c r="AM316" s="72"/>
      <c r="AN316" s="79"/>
      <c r="AO316" s="63"/>
      <c r="AP316" s="64"/>
      <c r="AQ316" s="72"/>
      <c r="AR316" s="79"/>
      <c r="AS316" s="63"/>
      <c r="AT316" s="64"/>
      <c r="AU316" s="72"/>
      <c r="AV316" s="79"/>
      <c r="AW316" s="63"/>
      <c r="AX316" s="64"/>
      <c r="AY316" s="72"/>
      <c r="AZ316" s="79"/>
      <c r="BA316" s="63"/>
      <c r="BB316" s="64"/>
      <c r="BC316" s="72"/>
      <c r="BD316" s="79"/>
      <c r="BE316" s="63"/>
      <c r="BF316" s="64"/>
      <c r="BG316" s="72"/>
      <c r="BH316" s="79"/>
      <c r="BI316" s="63"/>
      <c r="BJ316" s="64"/>
      <c r="BK316" s="72"/>
      <c r="BL316" s="79"/>
      <c r="BM316" s="63"/>
      <c r="BN316" s="64"/>
      <c r="BO316" s="72"/>
      <c r="BP316" s="79"/>
      <c r="BQ316" s="63"/>
      <c r="BR316" s="64"/>
      <c r="BS316" s="72"/>
      <c r="BT316" s="79"/>
      <c r="BU316" s="63"/>
      <c r="BV316" s="64"/>
      <c r="BW316" s="72"/>
      <c r="BX316" s="79"/>
      <c r="BY316" s="63"/>
      <c r="BZ316" s="64"/>
      <c r="CA316" s="72"/>
      <c r="CB316" s="79"/>
      <c r="CC316" s="63"/>
      <c r="CD316" s="64"/>
      <c r="CE316" s="72"/>
      <c r="CF316" s="79"/>
      <c r="CG316" s="63"/>
      <c r="CH316" s="64"/>
      <c r="CI316" s="72"/>
      <c r="CJ316" s="79"/>
      <c r="CK316" s="63"/>
      <c r="CL316" s="64"/>
      <c r="CM316" s="72"/>
      <c r="CN316" s="79"/>
      <c r="CO316" s="63"/>
      <c r="CP316" s="64"/>
      <c r="CQ316" s="72"/>
      <c r="CR316" s="79"/>
      <c r="CS316" s="63"/>
      <c r="CT316" s="64"/>
      <c r="CU316" s="72"/>
      <c r="CV316" s="79"/>
      <c r="CW316" s="63"/>
      <c r="CX316" s="64"/>
      <c r="CY316" s="72"/>
      <c r="CZ316" s="79"/>
      <c r="DA316" s="63"/>
      <c r="DB316" s="64"/>
      <c r="DC316" s="72"/>
      <c r="DD316" s="79"/>
      <c r="DE316" s="63"/>
      <c r="DF316" s="64"/>
      <c r="DG316" s="72"/>
      <c r="DH316" s="79"/>
      <c r="DI316" s="63"/>
      <c r="DJ316" s="64"/>
      <c r="DK316" s="72"/>
      <c r="DL316" s="79"/>
      <c r="DM316" s="63"/>
      <c r="DN316" s="64"/>
      <c r="DO316" s="72"/>
      <c r="DP316" s="79"/>
      <c r="DQ316" s="63"/>
      <c r="DR316" s="64"/>
      <c r="DS316" s="72"/>
      <c r="DT316" s="79"/>
      <c r="DU316" s="63"/>
      <c r="DV316" s="64"/>
      <c r="DW316" s="72"/>
      <c r="DX316" s="79"/>
      <c r="DY316" s="63"/>
      <c r="DZ316" s="64"/>
      <c r="EA316" s="72"/>
      <c r="EB316" s="79"/>
      <c r="EC316" s="63"/>
      <c r="ED316" s="64"/>
      <c r="EE316" s="72"/>
      <c r="EF316" s="79"/>
      <c r="EG316" s="63"/>
      <c r="EH316" s="64"/>
      <c r="EI316" s="72"/>
      <c r="EJ316" s="79"/>
      <c r="EK316" s="63"/>
      <c r="EL316" s="64"/>
      <c r="EM316" s="72"/>
      <c r="EN316" s="79"/>
      <c r="EO316" s="63"/>
      <c r="EP316" s="64"/>
      <c r="EQ316" s="72"/>
      <c r="ER316" s="79"/>
      <c r="ES316" s="63"/>
      <c r="ET316" s="64"/>
      <c r="EU316" s="72"/>
      <c r="EV316" s="79"/>
      <c r="EW316" s="63"/>
      <c r="EX316" s="64"/>
      <c r="EY316" s="72"/>
      <c r="EZ316" s="79"/>
      <c r="FA316" s="63"/>
      <c r="FB316" s="64"/>
      <c r="FC316" s="72"/>
      <c r="FD316" s="79"/>
      <c r="FE316" s="63"/>
      <c r="FF316" s="64"/>
      <c r="FG316" s="72"/>
      <c r="FH316" s="79"/>
      <c r="FI316" s="63"/>
      <c r="FJ316" s="64"/>
      <c r="FK316" s="72"/>
      <c r="FL316" s="79"/>
      <c r="FM316" s="63"/>
      <c r="FN316" s="64"/>
      <c r="FO316" s="72"/>
      <c r="FP316" s="79"/>
      <c r="FQ316" s="63"/>
      <c r="FR316" s="64"/>
      <c r="FS316" s="72"/>
      <c r="FT316" s="79"/>
      <c r="FU316" s="63"/>
      <c r="FV316" s="64"/>
      <c r="FW316" s="72"/>
      <c r="FX316" s="79"/>
      <c r="FY316" s="63"/>
      <c r="FZ316" s="64"/>
      <c r="GA316" s="72"/>
      <c r="GC316" s="34"/>
    </row>
    <row r="317" spans="1:185" x14ac:dyDescent="0.25">
      <c r="A317" s="34">
        <f t="shared" si="274"/>
        <v>1</v>
      </c>
      <c r="B317" s="34">
        <f t="shared" si="275"/>
        <v>1900</v>
      </c>
      <c r="C317" s="37"/>
      <c r="D317" s="54"/>
      <c r="E317" s="55"/>
      <c r="F317" s="52"/>
      <c r="G317" s="70"/>
      <c r="H317" s="54"/>
      <c r="I317" s="55"/>
      <c r="J317" s="58"/>
      <c r="K317" s="70"/>
      <c r="L317" s="78"/>
      <c r="M317" s="55"/>
      <c r="N317" s="58"/>
      <c r="O317" s="70"/>
      <c r="P317" s="78"/>
      <c r="Q317" s="55"/>
      <c r="R317" s="58"/>
      <c r="S317" s="70"/>
      <c r="T317" s="78"/>
      <c r="U317" s="55"/>
      <c r="V317" s="58"/>
      <c r="W317" s="70"/>
      <c r="X317" s="78"/>
      <c r="Y317" s="55"/>
      <c r="Z317" s="58"/>
      <c r="AA317" s="70"/>
      <c r="AB317" s="78"/>
      <c r="AC317" s="55"/>
      <c r="AD317" s="58"/>
      <c r="AE317" s="70"/>
      <c r="AF317" s="78"/>
      <c r="AG317" s="55"/>
      <c r="AH317" s="58"/>
      <c r="AI317" s="70"/>
      <c r="AJ317" s="78"/>
      <c r="AK317" s="55"/>
      <c r="AL317" s="58"/>
      <c r="AM317" s="70"/>
      <c r="AN317" s="78"/>
      <c r="AO317" s="55"/>
      <c r="AP317" s="58"/>
      <c r="AQ317" s="70"/>
      <c r="AR317" s="78"/>
      <c r="AS317" s="55"/>
      <c r="AT317" s="58"/>
      <c r="AU317" s="70"/>
      <c r="AV317" s="78"/>
      <c r="AW317" s="55"/>
      <c r="AX317" s="58"/>
      <c r="AY317" s="70"/>
      <c r="AZ317" s="78"/>
      <c r="BA317" s="55"/>
      <c r="BB317" s="58"/>
      <c r="BC317" s="70"/>
      <c r="BD317" s="78"/>
      <c r="BE317" s="55"/>
      <c r="BF317" s="58"/>
      <c r="BG317" s="70"/>
      <c r="BH317" s="78"/>
      <c r="BI317" s="55"/>
      <c r="BJ317" s="58"/>
      <c r="BK317" s="70"/>
      <c r="BL317" s="78"/>
      <c r="BM317" s="55"/>
      <c r="BN317" s="58"/>
      <c r="BO317" s="70"/>
      <c r="BP317" s="78"/>
      <c r="BQ317" s="55"/>
      <c r="BR317" s="58"/>
      <c r="BS317" s="70"/>
      <c r="BT317" s="78"/>
      <c r="BU317" s="55"/>
      <c r="BV317" s="58"/>
      <c r="BW317" s="70"/>
      <c r="BX317" s="78"/>
      <c r="BY317" s="55"/>
      <c r="BZ317" s="58"/>
      <c r="CA317" s="70"/>
      <c r="CB317" s="78"/>
      <c r="CC317" s="55"/>
      <c r="CD317" s="58"/>
      <c r="CE317" s="70"/>
      <c r="CF317" s="78"/>
      <c r="CG317" s="55"/>
      <c r="CH317" s="58"/>
      <c r="CI317" s="70"/>
      <c r="CJ317" s="78"/>
      <c r="CK317" s="55"/>
      <c r="CL317" s="58"/>
      <c r="CM317" s="70"/>
      <c r="CN317" s="78"/>
      <c r="CO317" s="55"/>
      <c r="CP317" s="58"/>
      <c r="CQ317" s="70"/>
      <c r="CR317" s="78"/>
      <c r="CS317" s="55"/>
      <c r="CT317" s="58"/>
      <c r="CU317" s="70"/>
      <c r="CV317" s="78"/>
      <c r="CW317" s="55"/>
      <c r="CX317" s="58"/>
      <c r="CY317" s="70"/>
      <c r="CZ317" s="78"/>
      <c r="DA317" s="55"/>
      <c r="DB317" s="58"/>
      <c r="DC317" s="70"/>
      <c r="DD317" s="78"/>
      <c r="DE317" s="55"/>
      <c r="DF317" s="58"/>
      <c r="DG317" s="70"/>
      <c r="DH317" s="78"/>
      <c r="DI317" s="55"/>
      <c r="DJ317" s="58"/>
      <c r="DK317" s="70"/>
      <c r="DL317" s="78"/>
      <c r="DM317" s="55"/>
      <c r="DN317" s="58"/>
      <c r="DO317" s="70"/>
      <c r="DP317" s="78"/>
      <c r="DQ317" s="55"/>
      <c r="DR317" s="58"/>
      <c r="DS317" s="70"/>
      <c r="DT317" s="78"/>
      <c r="DU317" s="55"/>
      <c r="DV317" s="58"/>
      <c r="DW317" s="70"/>
      <c r="DX317" s="78"/>
      <c r="DY317" s="55"/>
      <c r="DZ317" s="58"/>
      <c r="EA317" s="70"/>
      <c r="EB317" s="78"/>
      <c r="EC317" s="55"/>
      <c r="ED317" s="58"/>
      <c r="EE317" s="70"/>
      <c r="EF317" s="78"/>
      <c r="EG317" s="55"/>
      <c r="EH317" s="58"/>
      <c r="EI317" s="70"/>
      <c r="EJ317" s="78"/>
      <c r="EK317" s="55"/>
      <c r="EL317" s="58"/>
      <c r="EM317" s="70"/>
      <c r="EN317" s="78"/>
      <c r="EO317" s="55"/>
      <c r="EP317" s="58"/>
      <c r="EQ317" s="70"/>
      <c r="ER317" s="78"/>
      <c r="ES317" s="55"/>
      <c r="ET317" s="58"/>
      <c r="EU317" s="70"/>
      <c r="EV317" s="78"/>
      <c r="EW317" s="55"/>
      <c r="EX317" s="58"/>
      <c r="EY317" s="70"/>
      <c r="EZ317" s="78"/>
      <c r="FA317" s="55"/>
      <c r="FB317" s="58"/>
      <c r="FC317" s="70"/>
      <c r="FD317" s="78"/>
      <c r="FE317" s="55"/>
      <c r="FF317" s="58"/>
      <c r="FG317" s="70"/>
      <c r="FH317" s="78"/>
      <c r="FI317" s="55"/>
      <c r="FJ317" s="58"/>
      <c r="FK317" s="70"/>
      <c r="FL317" s="78"/>
      <c r="FM317" s="55"/>
      <c r="FN317" s="58"/>
      <c r="FO317" s="70"/>
      <c r="FP317" s="78"/>
      <c r="FQ317" s="55"/>
      <c r="FR317" s="58"/>
      <c r="FS317" s="70"/>
      <c r="FT317" s="78"/>
      <c r="FU317" s="55"/>
      <c r="FV317" s="58"/>
      <c r="FW317" s="70"/>
      <c r="FX317" s="78"/>
      <c r="FY317" s="55"/>
      <c r="FZ317" s="58"/>
      <c r="GA317" s="70"/>
      <c r="GC317" s="34"/>
    </row>
    <row r="318" spans="1:185" x14ac:dyDescent="0.25">
      <c r="A318" s="34">
        <f t="shared" si="274"/>
        <v>1</v>
      </c>
      <c r="B318" s="34">
        <f t="shared" si="275"/>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x14ac:dyDescent="0.25">
      <c r="A319" s="34">
        <f t="shared" si="274"/>
        <v>1</v>
      </c>
      <c r="B319" s="34">
        <f t="shared" si="275"/>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s="36" customFormat="1" x14ac:dyDescent="0.25">
      <c r="A320" s="34">
        <f t="shared" si="274"/>
        <v>1</v>
      </c>
      <c r="B320" s="34">
        <f t="shared" si="275"/>
        <v>1900</v>
      </c>
      <c r="C320" s="37"/>
      <c r="D320" s="62"/>
      <c r="E320" s="63"/>
      <c r="F320" s="50"/>
      <c r="G320" s="72"/>
      <c r="H320" s="62"/>
      <c r="I320" s="63"/>
      <c r="J320" s="64"/>
      <c r="K320" s="72"/>
      <c r="L320" s="79"/>
      <c r="M320" s="63"/>
      <c r="N320" s="64"/>
      <c r="O320" s="72"/>
      <c r="P320" s="79"/>
      <c r="Q320" s="63"/>
      <c r="R320" s="64"/>
      <c r="S320" s="72"/>
      <c r="T320" s="79"/>
      <c r="U320" s="63"/>
      <c r="V320" s="64"/>
      <c r="W320" s="72"/>
      <c r="X320" s="79"/>
      <c r="Y320" s="63"/>
      <c r="Z320" s="64"/>
      <c r="AA320" s="72"/>
      <c r="AB320" s="79"/>
      <c r="AC320" s="63"/>
      <c r="AD320" s="64"/>
      <c r="AE320" s="72"/>
      <c r="AF320" s="79"/>
      <c r="AG320" s="63"/>
      <c r="AH320" s="64"/>
      <c r="AI320" s="72"/>
      <c r="AJ320" s="79"/>
      <c r="AK320" s="63"/>
      <c r="AL320" s="64"/>
      <c r="AM320" s="72"/>
      <c r="AN320" s="79"/>
      <c r="AO320" s="63"/>
      <c r="AP320" s="64"/>
      <c r="AQ320" s="72"/>
      <c r="AR320" s="79"/>
      <c r="AS320" s="63"/>
      <c r="AT320" s="64"/>
      <c r="AU320" s="72"/>
      <c r="AV320" s="79"/>
      <c r="AW320" s="63"/>
      <c r="AX320" s="64"/>
      <c r="AY320" s="72"/>
      <c r="AZ320" s="79"/>
      <c r="BA320" s="63"/>
      <c r="BB320" s="64"/>
      <c r="BC320" s="72"/>
      <c r="BD320" s="79"/>
      <c r="BE320" s="63"/>
      <c r="BF320" s="64"/>
      <c r="BG320" s="72"/>
      <c r="BH320" s="79"/>
      <c r="BI320" s="63"/>
      <c r="BJ320" s="64"/>
      <c r="BK320" s="72"/>
      <c r="BL320" s="79"/>
      <c r="BM320" s="63"/>
      <c r="BN320" s="64"/>
      <c r="BO320" s="72"/>
      <c r="BP320" s="79"/>
      <c r="BQ320" s="63"/>
      <c r="BR320" s="64"/>
      <c r="BS320" s="72"/>
      <c r="BT320" s="79"/>
      <c r="BU320" s="63"/>
      <c r="BV320" s="64"/>
      <c r="BW320" s="72"/>
      <c r="BX320" s="79"/>
      <c r="BY320" s="63"/>
      <c r="BZ320" s="64"/>
      <c r="CA320" s="72"/>
      <c r="CB320" s="79"/>
      <c r="CC320" s="63"/>
      <c r="CD320" s="64"/>
      <c r="CE320" s="72"/>
      <c r="CF320" s="79"/>
      <c r="CG320" s="63"/>
      <c r="CH320" s="64"/>
      <c r="CI320" s="72"/>
      <c r="CJ320" s="79"/>
      <c r="CK320" s="63"/>
      <c r="CL320" s="64"/>
      <c r="CM320" s="72"/>
      <c r="CN320" s="79"/>
      <c r="CO320" s="63"/>
      <c r="CP320" s="64"/>
      <c r="CQ320" s="72"/>
      <c r="CR320" s="79"/>
      <c r="CS320" s="63"/>
      <c r="CT320" s="64"/>
      <c r="CU320" s="72"/>
      <c r="CV320" s="79"/>
      <c r="CW320" s="63"/>
      <c r="CX320" s="64"/>
      <c r="CY320" s="72"/>
      <c r="CZ320" s="79"/>
      <c r="DA320" s="63"/>
      <c r="DB320" s="64"/>
      <c r="DC320" s="72"/>
      <c r="DD320" s="79"/>
      <c r="DE320" s="63"/>
      <c r="DF320" s="64"/>
      <c r="DG320" s="72"/>
      <c r="DH320" s="79"/>
      <c r="DI320" s="63"/>
      <c r="DJ320" s="64"/>
      <c r="DK320" s="72"/>
      <c r="DL320" s="79"/>
      <c r="DM320" s="63"/>
      <c r="DN320" s="64"/>
      <c r="DO320" s="72"/>
      <c r="DP320" s="79"/>
      <c r="DQ320" s="63"/>
      <c r="DR320" s="64"/>
      <c r="DS320" s="72"/>
      <c r="DT320" s="79"/>
      <c r="DU320" s="63"/>
      <c r="DV320" s="64"/>
      <c r="DW320" s="72"/>
      <c r="DX320" s="79"/>
      <c r="DY320" s="63"/>
      <c r="DZ320" s="64"/>
      <c r="EA320" s="72"/>
      <c r="EB320" s="79"/>
      <c r="EC320" s="63"/>
      <c r="ED320" s="64"/>
      <c r="EE320" s="72"/>
      <c r="EF320" s="79"/>
      <c r="EG320" s="63"/>
      <c r="EH320" s="64"/>
      <c r="EI320" s="72"/>
      <c r="EJ320" s="79"/>
      <c r="EK320" s="63"/>
      <c r="EL320" s="64"/>
      <c r="EM320" s="72"/>
      <c r="EN320" s="79"/>
      <c r="EO320" s="63"/>
      <c r="EP320" s="64"/>
      <c r="EQ320" s="72"/>
      <c r="ER320" s="79"/>
      <c r="ES320" s="63"/>
      <c r="ET320" s="64"/>
      <c r="EU320" s="72"/>
      <c r="EV320" s="79"/>
      <c r="EW320" s="63"/>
      <c r="EX320" s="64"/>
      <c r="EY320" s="72"/>
      <c r="EZ320" s="79"/>
      <c r="FA320" s="63"/>
      <c r="FB320" s="64"/>
      <c r="FC320" s="72"/>
      <c r="FD320" s="79"/>
      <c r="FE320" s="63"/>
      <c r="FF320" s="64"/>
      <c r="FG320" s="72"/>
      <c r="FH320" s="79"/>
      <c r="FI320" s="63"/>
      <c r="FJ320" s="64"/>
      <c r="FK320" s="72"/>
      <c r="FL320" s="79"/>
      <c r="FM320" s="63"/>
      <c r="FN320" s="64"/>
      <c r="FO320" s="72"/>
      <c r="FP320" s="79"/>
      <c r="FQ320" s="63"/>
      <c r="FR320" s="64"/>
      <c r="FS320" s="72"/>
      <c r="FT320" s="79"/>
      <c r="FU320" s="63"/>
      <c r="FV320" s="64"/>
      <c r="FW320" s="72"/>
      <c r="FX320" s="79"/>
      <c r="FY320" s="63"/>
      <c r="FZ320" s="64"/>
      <c r="GA320" s="72"/>
      <c r="GC320" s="34"/>
    </row>
    <row r="321" spans="1:185" x14ac:dyDescent="0.25">
      <c r="A321" s="34">
        <f t="shared" si="274"/>
        <v>1</v>
      </c>
      <c r="B321" s="34">
        <f t="shared" si="275"/>
        <v>1900</v>
      </c>
      <c r="C321" s="37"/>
      <c r="D321" s="54"/>
      <c r="E321" s="55"/>
      <c r="F321" s="52"/>
      <c r="G321" s="70"/>
      <c r="H321" s="54"/>
      <c r="I321" s="55"/>
      <c r="J321" s="58"/>
      <c r="K321" s="70"/>
      <c r="L321" s="78"/>
      <c r="M321" s="55"/>
      <c r="N321" s="58"/>
      <c r="O321" s="70"/>
      <c r="P321" s="78"/>
      <c r="Q321" s="55"/>
      <c r="R321" s="58"/>
      <c r="S321" s="70"/>
      <c r="T321" s="78"/>
      <c r="U321" s="55"/>
      <c r="V321" s="58"/>
      <c r="W321" s="70"/>
      <c r="X321" s="78"/>
      <c r="Y321" s="55"/>
      <c r="Z321" s="58"/>
      <c r="AA321" s="70"/>
      <c r="AB321" s="78"/>
      <c r="AC321" s="55"/>
      <c r="AD321" s="58"/>
      <c r="AE321" s="70"/>
      <c r="AF321" s="78"/>
      <c r="AG321" s="55"/>
      <c r="AH321" s="58"/>
      <c r="AI321" s="70"/>
      <c r="AJ321" s="78"/>
      <c r="AK321" s="55"/>
      <c r="AL321" s="58"/>
      <c r="AM321" s="70"/>
      <c r="AN321" s="78"/>
      <c r="AO321" s="55"/>
      <c r="AP321" s="58"/>
      <c r="AQ321" s="70"/>
      <c r="AR321" s="78"/>
      <c r="AS321" s="55"/>
      <c r="AT321" s="58"/>
      <c r="AU321" s="70"/>
      <c r="AV321" s="78"/>
      <c r="AW321" s="55"/>
      <c r="AX321" s="58"/>
      <c r="AY321" s="70"/>
      <c r="AZ321" s="78"/>
      <c r="BA321" s="55"/>
      <c r="BB321" s="58"/>
      <c r="BC321" s="70"/>
      <c r="BD321" s="78"/>
      <c r="BE321" s="55"/>
      <c r="BF321" s="58"/>
      <c r="BG321" s="70"/>
      <c r="BH321" s="78"/>
      <c r="BI321" s="55"/>
      <c r="BJ321" s="58"/>
      <c r="BK321" s="70"/>
      <c r="BL321" s="78"/>
      <c r="BM321" s="55"/>
      <c r="BN321" s="58"/>
      <c r="BO321" s="70"/>
      <c r="BP321" s="78"/>
      <c r="BQ321" s="55"/>
      <c r="BR321" s="58"/>
      <c r="BS321" s="70"/>
      <c r="BT321" s="78"/>
      <c r="BU321" s="55"/>
      <c r="BV321" s="58"/>
      <c r="BW321" s="70"/>
      <c r="BX321" s="78"/>
      <c r="BY321" s="55"/>
      <c r="BZ321" s="58"/>
      <c r="CA321" s="70"/>
      <c r="CB321" s="78"/>
      <c r="CC321" s="55"/>
      <c r="CD321" s="58"/>
      <c r="CE321" s="70"/>
      <c r="CF321" s="78"/>
      <c r="CG321" s="55"/>
      <c r="CH321" s="58"/>
      <c r="CI321" s="70"/>
      <c r="CJ321" s="78"/>
      <c r="CK321" s="55"/>
      <c r="CL321" s="58"/>
      <c r="CM321" s="70"/>
      <c r="CN321" s="78"/>
      <c r="CO321" s="55"/>
      <c r="CP321" s="58"/>
      <c r="CQ321" s="70"/>
      <c r="CR321" s="78"/>
      <c r="CS321" s="55"/>
      <c r="CT321" s="58"/>
      <c r="CU321" s="70"/>
      <c r="CV321" s="78"/>
      <c r="CW321" s="55"/>
      <c r="CX321" s="58"/>
      <c r="CY321" s="70"/>
      <c r="CZ321" s="78"/>
      <c r="DA321" s="55"/>
      <c r="DB321" s="58"/>
      <c r="DC321" s="70"/>
      <c r="DD321" s="78"/>
      <c r="DE321" s="55"/>
      <c r="DF321" s="58"/>
      <c r="DG321" s="70"/>
      <c r="DH321" s="78"/>
      <c r="DI321" s="55"/>
      <c r="DJ321" s="58"/>
      <c r="DK321" s="70"/>
      <c r="DL321" s="78"/>
      <c r="DM321" s="55"/>
      <c r="DN321" s="58"/>
      <c r="DO321" s="70"/>
      <c r="DP321" s="78"/>
      <c r="DQ321" s="55"/>
      <c r="DR321" s="58"/>
      <c r="DS321" s="70"/>
      <c r="DT321" s="78"/>
      <c r="DU321" s="55"/>
      <c r="DV321" s="58"/>
      <c r="DW321" s="70"/>
      <c r="DX321" s="78"/>
      <c r="DY321" s="55"/>
      <c r="DZ321" s="58"/>
      <c r="EA321" s="70"/>
      <c r="EB321" s="78"/>
      <c r="EC321" s="55"/>
      <c r="ED321" s="58"/>
      <c r="EE321" s="70"/>
      <c r="EF321" s="78"/>
      <c r="EG321" s="55"/>
      <c r="EH321" s="58"/>
      <c r="EI321" s="70"/>
      <c r="EJ321" s="78"/>
      <c r="EK321" s="55"/>
      <c r="EL321" s="58"/>
      <c r="EM321" s="70"/>
      <c r="EN321" s="78"/>
      <c r="EO321" s="55"/>
      <c r="EP321" s="58"/>
      <c r="EQ321" s="70"/>
      <c r="ER321" s="78"/>
      <c r="ES321" s="55"/>
      <c r="ET321" s="58"/>
      <c r="EU321" s="70"/>
      <c r="EV321" s="78"/>
      <c r="EW321" s="55"/>
      <c r="EX321" s="58"/>
      <c r="EY321" s="70"/>
      <c r="EZ321" s="78"/>
      <c r="FA321" s="55"/>
      <c r="FB321" s="58"/>
      <c r="FC321" s="70"/>
      <c r="FD321" s="78"/>
      <c r="FE321" s="55"/>
      <c r="FF321" s="58"/>
      <c r="FG321" s="70"/>
      <c r="FH321" s="78"/>
      <c r="FI321" s="55"/>
      <c r="FJ321" s="58"/>
      <c r="FK321" s="70"/>
      <c r="FL321" s="78"/>
      <c r="FM321" s="55"/>
      <c r="FN321" s="58"/>
      <c r="FO321" s="70"/>
      <c r="FP321" s="78"/>
      <c r="FQ321" s="55"/>
      <c r="FR321" s="58"/>
      <c r="FS321" s="70"/>
      <c r="FT321" s="78"/>
      <c r="FU321" s="55"/>
      <c r="FV321" s="58"/>
      <c r="FW321" s="70"/>
      <c r="FX321" s="78"/>
      <c r="FY321" s="55"/>
      <c r="FZ321" s="58"/>
      <c r="GA321" s="70"/>
      <c r="GC321" s="34"/>
    </row>
    <row r="322" spans="1:185" s="36" customFormat="1" x14ac:dyDescent="0.25">
      <c r="A322" s="34">
        <f t="shared" si="274"/>
        <v>1</v>
      </c>
      <c r="B322" s="34">
        <f t="shared" si="275"/>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s="36" customFormat="1" x14ac:dyDescent="0.25">
      <c r="A323" s="34">
        <f t="shared" si="274"/>
        <v>1</v>
      </c>
      <c r="B323" s="34">
        <f t="shared" si="275"/>
        <v>1900</v>
      </c>
      <c r="C323" s="37"/>
      <c r="D323" s="62"/>
      <c r="E323" s="63"/>
      <c r="F323" s="50"/>
      <c r="G323" s="72"/>
      <c r="H323" s="62"/>
      <c r="I323" s="63"/>
      <c r="J323" s="64"/>
      <c r="K323" s="72"/>
      <c r="L323" s="79"/>
      <c r="M323" s="63"/>
      <c r="N323" s="64"/>
      <c r="O323" s="72"/>
      <c r="P323" s="79"/>
      <c r="Q323" s="63"/>
      <c r="R323" s="64"/>
      <c r="S323" s="72"/>
      <c r="T323" s="79"/>
      <c r="U323" s="63"/>
      <c r="V323" s="64"/>
      <c r="W323" s="72"/>
      <c r="X323" s="79"/>
      <c r="Y323" s="63"/>
      <c r="Z323" s="64"/>
      <c r="AA323" s="72"/>
      <c r="AB323" s="79"/>
      <c r="AC323" s="63"/>
      <c r="AD323" s="64"/>
      <c r="AE323" s="72"/>
      <c r="AF323" s="79"/>
      <c r="AG323" s="63"/>
      <c r="AH323" s="64"/>
      <c r="AI323" s="72"/>
      <c r="AJ323" s="79"/>
      <c r="AK323" s="63"/>
      <c r="AL323" s="64"/>
      <c r="AM323" s="72"/>
      <c r="AN323" s="79"/>
      <c r="AO323" s="63"/>
      <c r="AP323" s="64"/>
      <c r="AQ323" s="72"/>
      <c r="AR323" s="79"/>
      <c r="AS323" s="63"/>
      <c r="AT323" s="64"/>
      <c r="AU323" s="72"/>
      <c r="AV323" s="79"/>
      <c r="AW323" s="63"/>
      <c r="AX323" s="64"/>
      <c r="AY323" s="72"/>
      <c r="AZ323" s="79"/>
      <c r="BA323" s="63"/>
      <c r="BB323" s="64"/>
      <c r="BC323" s="72"/>
      <c r="BD323" s="79"/>
      <c r="BE323" s="63"/>
      <c r="BF323" s="64"/>
      <c r="BG323" s="72"/>
      <c r="BH323" s="79"/>
      <c r="BI323" s="63"/>
      <c r="BJ323" s="64"/>
      <c r="BK323" s="72"/>
      <c r="BL323" s="79"/>
      <c r="BM323" s="63"/>
      <c r="BN323" s="64"/>
      <c r="BO323" s="72"/>
      <c r="BP323" s="79"/>
      <c r="BQ323" s="63"/>
      <c r="BR323" s="64"/>
      <c r="BS323" s="72"/>
      <c r="BT323" s="79"/>
      <c r="BU323" s="63"/>
      <c r="BV323" s="64"/>
      <c r="BW323" s="72"/>
      <c r="BX323" s="79"/>
      <c r="BY323" s="63"/>
      <c r="BZ323" s="64"/>
      <c r="CA323" s="72"/>
      <c r="CB323" s="79"/>
      <c r="CC323" s="63"/>
      <c r="CD323" s="64"/>
      <c r="CE323" s="72"/>
      <c r="CF323" s="79"/>
      <c r="CG323" s="63"/>
      <c r="CH323" s="64"/>
      <c r="CI323" s="72"/>
      <c r="CJ323" s="79"/>
      <c r="CK323" s="63"/>
      <c r="CL323" s="64"/>
      <c r="CM323" s="72"/>
      <c r="CN323" s="79"/>
      <c r="CO323" s="63"/>
      <c r="CP323" s="64"/>
      <c r="CQ323" s="72"/>
      <c r="CR323" s="79"/>
      <c r="CS323" s="63"/>
      <c r="CT323" s="64"/>
      <c r="CU323" s="72"/>
      <c r="CV323" s="79"/>
      <c r="CW323" s="63"/>
      <c r="CX323" s="64"/>
      <c r="CY323" s="72"/>
      <c r="CZ323" s="79"/>
      <c r="DA323" s="63"/>
      <c r="DB323" s="64"/>
      <c r="DC323" s="72"/>
      <c r="DD323" s="79"/>
      <c r="DE323" s="63"/>
      <c r="DF323" s="64"/>
      <c r="DG323" s="72"/>
      <c r="DH323" s="79"/>
      <c r="DI323" s="63"/>
      <c r="DJ323" s="64"/>
      <c r="DK323" s="72"/>
      <c r="DL323" s="79"/>
      <c r="DM323" s="63"/>
      <c r="DN323" s="64"/>
      <c r="DO323" s="72"/>
      <c r="DP323" s="79"/>
      <c r="DQ323" s="63"/>
      <c r="DR323" s="64"/>
      <c r="DS323" s="72"/>
      <c r="DT323" s="79"/>
      <c r="DU323" s="63"/>
      <c r="DV323" s="64"/>
      <c r="DW323" s="72"/>
      <c r="DX323" s="79"/>
      <c r="DY323" s="63"/>
      <c r="DZ323" s="64"/>
      <c r="EA323" s="72"/>
      <c r="EB323" s="79"/>
      <c r="EC323" s="63"/>
      <c r="ED323" s="64"/>
      <c r="EE323" s="72"/>
      <c r="EF323" s="79"/>
      <c r="EG323" s="63"/>
      <c r="EH323" s="64"/>
      <c r="EI323" s="72"/>
      <c r="EJ323" s="79"/>
      <c r="EK323" s="63"/>
      <c r="EL323" s="64"/>
      <c r="EM323" s="72"/>
      <c r="EN323" s="79"/>
      <c r="EO323" s="63"/>
      <c r="EP323" s="64"/>
      <c r="EQ323" s="72"/>
      <c r="ER323" s="79"/>
      <c r="ES323" s="63"/>
      <c r="ET323" s="64"/>
      <c r="EU323" s="72"/>
      <c r="EV323" s="79"/>
      <c r="EW323" s="63"/>
      <c r="EX323" s="64"/>
      <c r="EY323" s="72"/>
      <c r="EZ323" s="79"/>
      <c r="FA323" s="63"/>
      <c r="FB323" s="64"/>
      <c r="FC323" s="72"/>
      <c r="FD323" s="79"/>
      <c r="FE323" s="63"/>
      <c r="FF323" s="64"/>
      <c r="FG323" s="72"/>
      <c r="FH323" s="79"/>
      <c r="FI323" s="63"/>
      <c r="FJ323" s="64"/>
      <c r="FK323" s="72"/>
      <c r="FL323" s="79"/>
      <c r="FM323" s="63"/>
      <c r="FN323" s="64"/>
      <c r="FO323" s="72"/>
      <c r="FP323" s="79"/>
      <c r="FQ323" s="63"/>
      <c r="FR323" s="64"/>
      <c r="FS323" s="72"/>
      <c r="FT323" s="79"/>
      <c r="FU323" s="63"/>
      <c r="FV323" s="64"/>
      <c r="FW323" s="72"/>
      <c r="FX323" s="79"/>
      <c r="FY323" s="63"/>
      <c r="FZ323" s="64"/>
      <c r="GA323" s="72"/>
      <c r="GC323" s="34"/>
    </row>
    <row r="324" spans="1:185" x14ac:dyDescent="0.25">
      <c r="A324" s="34">
        <f t="shared" si="274"/>
        <v>1</v>
      </c>
      <c r="B324" s="34">
        <f t="shared" si="275"/>
        <v>1900</v>
      </c>
      <c r="C324" s="37"/>
      <c r="D324" s="54"/>
      <c r="E324" s="55"/>
      <c r="F324" s="52"/>
      <c r="G324" s="70"/>
      <c r="H324" s="54"/>
      <c r="I324" s="55"/>
      <c r="J324" s="58"/>
      <c r="K324" s="70"/>
      <c r="L324" s="78"/>
      <c r="M324" s="55"/>
      <c r="N324" s="58"/>
      <c r="O324" s="70"/>
      <c r="P324" s="78"/>
      <c r="Q324" s="55"/>
      <c r="R324" s="58"/>
      <c r="S324" s="70"/>
      <c r="T324" s="78"/>
      <c r="U324" s="55"/>
      <c r="V324" s="58"/>
      <c r="W324" s="70"/>
      <c r="X324" s="78"/>
      <c r="Y324" s="55"/>
      <c r="Z324" s="58"/>
      <c r="AA324" s="70"/>
      <c r="AB324" s="78"/>
      <c r="AC324" s="55"/>
      <c r="AD324" s="58"/>
      <c r="AE324" s="70"/>
      <c r="AF324" s="78"/>
      <c r="AG324" s="55"/>
      <c r="AH324" s="58"/>
      <c r="AI324" s="70"/>
      <c r="AJ324" s="78"/>
      <c r="AK324" s="55"/>
      <c r="AL324" s="58"/>
      <c r="AM324" s="70"/>
      <c r="AN324" s="78"/>
      <c r="AO324" s="55"/>
      <c r="AP324" s="58"/>
      <c r="AQ324" s="70"/>
      <c r="AR324" s="78"/>
      <c r="AS324" s="55"/>
      <c r="AT324" s="58"/>
      <c r="AU324" s="70"/>
      <c r="AV324" s="78"/>
      <c r="AW324" s="55"/>
      <c r="AX324" s="58"/>
      <c r="AY324" s="70"/>
      <c r="AZ324" s="78"/>
      <c r="BA324" s="55"/>
      <c r="BB324" s="58"/>
      <c r="BC324" s="70"/>
      <c r="BD324" s="78"/>
      <c r="BE324" s="55"/>
      <c r="BF324" s="58"/>
      <c r="BG324" s="70"/>
      <c r="BH324" s="78"/>
      <c r="BI324" s="55"/>
      <c r="BJ324" s="58"/>
      <c r="BK324" s="70"/>
      <c r="BL324" s="78"/>
      <c r="BM324" s="55"/>
      <c r="BN324" s="58"/>
      <c r="BO324" s="70"/>
      <c r="BP324" s="78"/>
      <c r="BQ324" s="55"/>
      <c r="BR324" s="58"/>
      <c r="BS324" s="70"/>
      <c r="BT324" s="78"/>
      <c r="BU324" s="55"/>
      <c r="BV324" s="58"/>
      <c r="BW324" s="70"/>
      <c r="BX324" s="78"/>
      <c r="BY324" s="55"/>
      <c r="BZ324" s="58"/>
      <c r="CA324" s="70"/>
      <c r="CB324" s="78"/>
      <c r="CC324" s="55"/>
      <c r="CD324" s="58"/>
      <c r="CE324" s="70"/>
      <c r="CF324" s="78"/>
      <c r="CG324" s="55"/>
      <c r="CH324" s="58"/>
      <c r="CI324" s="70"/>
      <c r="CJ324" s="78"/>
      <c r="CK324" s="55"/>
      <c r="CL324" s="58"/>
      <c r="CM324" s="70"/>
      <c r="CN324" s="78"/>
      <c r="CO324" s="55"/>
      <c r="CP324" s="58"/>
      <c r="CQ324" s="70"/>
      <c r="CR324" s="78"/>
      <c r="CS324" s="55"/>
      <c r="CT324" s="58"/>
      <c r="CU324" s="70"/>
      <c r="CV324" s="78"/>
      <c r="CW324" s="55"/>
      <c r="CX324" s="58"/>
      <c r="CY324" s="70"/>
      <c r="CZ324" s="78"/>
      <c r="DA324" s="55"/>
      <c r="DB324" s="58"/>
      <c r="DC324" s="70"/>
      <c r="DD324" s="78"/>
      <c r="DE324" s="55"/>
      <c r="DF324" s="58"/>
      <c r="DG324" s="70"/>
      <c r="DH324" s="78"/>
      <c r="DI324" s="55"/>
      <c r="DJ324" s="58"/>
      <c r="DK324" s="70"/>
      <c r="DL324" s="78"/>
      <c r="DM324" s="55"/>
      <c r="DN324" s="58"/>
      <c r="DO324" s="70"/>
      <c r="DP324" s="78"/>
      <c r="DQ324" s="55"/>
      <c r="DR324" s="58"/>
      <c r="DS324" s="70"/>
      <c r="DT324" s="78"/>
      <c r="DU324" s="55"/>
      <c r="DV324" s="58"/>
      <c r="DW324" s="70"/>
      <c r="DX324" s="78"/>
      <c r="DY324" s="55"/>
      <c r="DZ324" s="58"/>
      <c r="EA324" s="70"/>
      <c r="EB324" s="78"/>
      <c r="EC324" s="55"/>
      <c r="ED324" s="58"/>
      <c r="EE324" s="70"/>
      <c r="EF324" s="78"/>
      <c r="EG324" s="55"/>
      <c r="EH324" s="58"/>
      <c r="EI324" s="70"/>
      <c r="EJ324" s="78"/>
      <c r="EK324" s="55"/>
      <c r="EL324" s="58"/>
      <c r="EM324" s="70"/>
      <c r="EN324" s="78"/>
      <c r="EO324" s="55"/>
      <c r="EP324" s="58"/>
      <c r="EQ324" s="70"/>
      <c r="ER324" s="78"/>
      <c r="ES324" s="55"/>
      <c r="ET324" s="58"/>
      <c r="EU324" s="70"/>
      <c r="EV324" s="78"/>
      <c r="EW324" s="55"/>
      <c r="EX324" s="58"/>
      <c r="EY324" s="70"/>
      <c r="EZ324" s="78"/>
      <c r="FA324" s="55"/>
      <c r="FB324" s="58"/>
      <c r="FC324" s="70"/>
      <c r="FD324" s="78"/>
      <c r="FE324" s="55"/>
      <c r="FF324" s="58"/>
      <c r="FG324" s="70"/>
      <c r="FH324" s="78"/>
      <c r="FI324" s="55"/>
      <c r="FJ324" s="58"/>
      <c r="FK324" s="70"/>
      <c r="FL324" s="78"/>
      <c r="FM324" s="55"/>
      <c r="FN324" s="58"/>
      <c r="FO324" s="70"/>
      <c r="FP324" s="78"/>
      <c r="FQ324" s="55"/>
      <c r="FR324" s="58"/>
      <c r="FS324" s="70"/>
      <c r="FT324" s="78"/>
      <c r="FU324" s="55"/>
      <c r="FV324" s="58"/>
      <c r="FW324" s="70"/>
      <c r="FX324" s="78"/>
      <c r="FY324" s="55"/>
      <c r="FZ324" s="58"/>
      <c r="GA324" s="70"/>
      <c r="GC324" s="34"/>
    </row>
    <row r="325" spans="1:185" s="36" customFormat="1" x14ac:dyDescent="0.25">
      <c r="A325" s="34">
        <f t="shared" si="274"/>
        <v>1</v>
      </c>
      <c r="B325" s="34">
        <f t="shared" si="275"/>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274"/>
        <v>1</v>
      </c>
      <c r="B326" s="34">
        <f t="shared" si="275"/>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274"/>
        <v>1</v>
      </c>
      <c r="B327" s="34">
        <f t="shared" si="275"/>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274"/>
        <v>1</v>
      </c>
      <c r="B328" s="34">
        <f t="shared" si="275"/>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s="36" customFormat="1" x14ac:dyDescent="0.25">
      <c r="A329" s="34">
        <f t="shared" si="274"/>
        <v>1</v>
      </c>
      <c r="B329" s="34">
        <f t="shared" si="275"/>
        <v>1900</v>
      </c>
      <c r="C329" s="37"/>
      <c r="D329" s="62"/>
      <c r="E329" s="63"/>
      <c r="F329" s="50"/>
      <c r="G329" s="72"/>
      <c r="H329" s="62"/>
      <c r="I329" s="63"/>
      <c r="J329" s="64"/>
      <c r="K329" s="72"/>
      <c r="L329" s="79"/>
      <c r="M329" s="63"/>
      <c r="N329" s="64"/>
      <c r="O329" s="72"/>
      <c r="P329" s="79"/>
      <c r="Q329" s="63"/>
      <c r="R329" s="64"/>
      <c r="S329" s="72"/>
      <c r="T329" s="79"/>
      <c r="U329" s="63"/>
      <c r="V329" s="64"/>
      <c r="W329" s="72"/>
      <c r="X329" s="79"/>
      <c r="Y329" s="63"/>
      <c r="Z329" s="64"/>
      <c r="AA329" s="72"/>
      <c r="AB329" s="79"/>
      <c r="AC329" s="63"/>
      <c r="AD329" s="64"/>
      <c r="AE329" s="72"/>
      <c r="AF329" s="79"/>
      <c r="AG329" s="63"/>
      <c r="AH329" s="64"/>
      <c r="AI329" s="72"/>
      <c r="AJ329" s="79"/>
      <c r="AK329" s="63"/>
      <c r="AL329" s="64"/>
      <c r="AM329" s="72"/>
      <c r="AN329" s="79"/>
      <c r="AO329" s="63"/>
      <c r="AP329" s="64"/>
      <c r="AQ329" s="72"/>
      <c r="AR329" s="79"/>
      <c r="AS329" s="63"/>
      <c r="AT329" s="64"/>
      <c r="AU329" s="72"/>
      <c r="AV329" s="79"/>
      <c r="AW329" s="63"/>
      <c r="AX329" s="64"/>
      <c r="AY329" s="72"/>
      <c r="AZ329" s="79"/>
      <c r="BA329" s="63"/>
      <c r="BB329" s="64"/>
      <c r="BC329" s="72"/>
      <c r="BD329" s="79"/>
      <c r="BE329" s="63"/>
      <c r="BF329" s="64"/>
      <c r="BG329" s="72"/>
      <c r="BH329" s="79"/>
      <c r="BI329" s="63"/>
      <c r="BJ329" s="64"/>
      <c r="BK329" s="72"/>
      <c r="BL329" s="79"/>
      <c r="BM329" s="63"/>
      <c r="BN329" s="64"/>
      <c r="BO329" s="72"/>
      <c r="BP329" s="79"/>
      <c r="BQ329" s="63"/>
      <c r="BR329" s="64"/>
      <c r="BS329" s="72"/>
      <c r="BT329" s="79"/>
      <c r="BU329" s="63"/>
      <c r="BV329" s="64"/>
      <c r="BW329" s="72"/>
      <c r="BX329" s="79"/>
      <c r="BY329" s="63"/>
      <c r="BZ329" s="64"/>
      <c r="CA329" s="72"/>
      <c r="CB329" s="79"/>
      <c r="CC329" s="63"/>
      <c r="CD329" s="64"/>
      <c r="CE329" s="72"/>
      <c r="CF329" s="79"/>
      <c r="CG329" s="63"/>
      <c r="CH329" s="64"/>
      <c r="CI329" s="72"/>
      <c r="CJ329" s="79"/>
      <c r="CK329" s="63"/>
      <c r="CL329" s="64"/>
      <c r="CM329" s="72"/>
      <c r="CN329" s="79"/>
      <c r="CO329" s="63"/>
      <c r="CP329" s="64"/>
      <c r="CQ329" s="72"/>
      <c r="CR329" s="79"/>
      <c r="CS329" s="63"/>
      <c r="CT329" s="64"/>
      <c r="CU329" s="72"/>
      <c r="CV329" s="79"/>
      <c r="CW329" s="63"/>
      <c r="CX329" s="64"/>
      <c r="CY329" s="72"/>
      <c r="CZ329" s="79"/>
      <c r="DA329" s="63"/>
      <c r="DB329" s="64"/>
      <c r="DC329" s="72"/>
      <c r="DD329" s="79"/>
      <c r="DE329" s="63"/>
      <c r="DF329" s="64"/>
      <c r="DG329" s="72"/>
      <c r="DH329" s="79"/>
      <c r="DI329" s="63"/>
      <c r="DJ329" s="64"/>
      <c r="DK329" s="72"/>
      <c r="DL329" s="79"/>
      <c r="DM329" s="63"/>
      <c r="DN329" s="64"/>
      <c r="DO329" s="72"/>
      <c r="DP329" s="79"/>
      <c r="DQ329" s="63"/>
      <c r="DR329" s="64"/>
      <c r="DS329" s="72"/>
      <c r="DT329" s="79"/>
      <c r="DU329" s="63"/>
      <c r="DV329" s="64"/>
      <c r="DW329" s="72"/>
      <c r="DX329" s="79"/>
      <c r="DY329" s="63"/>
      <c r="DZ329" s="64"/>
      <c r="EA329" s="72"/>
      <c r="EB329" s="79"/>
      <c r="EC329" s="63"/>
      <c r="ED329" s="64"/>
      <c r="EE329" s="72"/>
      <c r="EF329" s="79"/>
      <c r="EG329" s="63"/>
      <c r="EH329" s="64"/>
      <c r="EI329" s="72"/>
      <c r="EJ329" s="79"/>
      <c r="EK329" s="63"/>
      <c r="EL329" s="64"/>
      <c r="EM329" s="72"/>
      <c r="EN329" s="79"/>
      <c r="EO329" s="63"/>
      <c r="EP329" s="64"/>
      <c r="EQ329" s="72"/>
      <c r="ER329" s="79"/>
      <c r="ES329" s="63"/>
      <c r="ET329" s="64"/>
      <c r="EU329" s="72"/>
      <c r="EV329" s="79"/>
      <c r="EW329" s="63"/>
      <c r="EX329" s="64"/>
      <c r="EY329" s="72"/>
      <c r="EZ329" s="79"/>
      <c r="FA329" s="63"/>
      <c r="FB329" s="64"/>
      <c r="FC329" s="72"/>
      <c r="FD329" s="79"/>
      <c r="FE329" s="63"/>
      <c r="FF329" s="64"/>
      <c r="FG329" s="72"/>
      <c r="FH329" s="79"/>
      <c r="FI329" s="63"/>
      <c r="FJ329" s="64"/>
      <c r="FK329" s="72"/>
      <c r="FL329" s="79"/>
      <c r="FM329" s="63"/>
      <c r="FN329" s="64"/>
      <c r="FO329" s="72"/>
      <c r="FP329" s="79"/>
      <c r="FQ329" s="63"/>
      <c r="FR329" s="64"/>
      <c r="FS329" s="72"/>
      <c r="FT329" s="79"/>
      <c r="FU329" s="63"/>
      <c r="FV329" s="64"/>
      <c r="FW329" s="72"/>
      <c r="FX329" s="79"/>
      <c r="FY329" s="63"/>
      <c r="FZ329" s="64"/>
      <c r="GA329" s="72"/>
      <c r="GC329" s="34"/>
    </row>
    <row r="330" spans="1:185" x14ac:dyDescent="0.25">
      <c r="A330" s="34">
        <f t="shared" si="274"/>
        <v>1</v>
      </c>
      <c r="B330" s="34">
        <f t="shared" si="275"/>
        <v>1900</v>
      </c>
      <c r="C330" s="37"/>
      <c r="D330" s="54"/>
      <c r="E330" s="55"/>
      <c r="F330" s="52"/>
      <c r="G330" s="70"/>
      <c r="H330" s="54"/>
      <c r="I330" s="55"/>
      <c r="J330" s="58"/>
      <c r="K330" s="70"/>
      <c r="L330" s="78"/>
      <c r="M330" s="55"/>
      <c r="N330" s="58"/>
      <c r="O330" s="70"/>
      <c r="P330" s="78"/>
      <c r="Q330" s="55"/>
      <c r="R330" s="58"/>
      <c r="S330" s="70"/>
      <c r="T330" s="78"/>
      <c r="U330" s="55"/>
      <c r="V330" s="58"/>
      <c r="W330" s="70"/>
      <c r="X330" s="78"/>
      <c r="Y330" s="55"/>
      <c r="Z330" s="58"/>
      <c r="AA330" s="70"/>
      <c r="AB330" s="78"/>
      <c r="AC330" s="55"/>
      <c r="AD330" s="58"/>
      <c r="AE330" s="70"/>
      <c r="AF330" s="78"/>
      <c r="AG330" s="55"/>
      <c r="AH330" s="58"/>
      <c r="AI330" s="70"/>
      <c r="AJ330" s="78"/>
      <c r="AK330" s="55"/>
      <c r="AL330" s="58"/>
      <c r="AM330" s="70"/>
      <c r="AN330" s="78"/>
      <c r="AO330" s="55"/>
      <c r="AP330" s="58"/>
      <c r="AQ330" s="70"/>
      <c r="AR330" s="78"/>
      <c r="AS330" s="55"/>
      <c r="AT330" s="58"/>
      <c r="AU330" s="70"/>
      <c r="AV330" s="78"/>
      <c r="AW330" s="55"/>
      <c r="AX330" s="58"/>
      <c r="AY330" s="70"/>
      <c r="AZ330" s="78"/>
      <c r="BA330" s="55"/>
      <c r="BB330" s="58"/>
      <c r="BC330" s="70"/>
      <c r="BD330" s="78"/>
      <c r="BE330" s="55"/>
      <c r="BF330" s="58"/>
      <c r="BG330" s="70"/>
      <c r="BH330" s="78"/>
      <c r="BI330" s="55"/>
      <c r="BJ330" s="58"/>
      <c r="BK330" s="70"/>
      <c r="BL330" s="78"/>
      <c r="BM330" s="55"/>
      <c r="BN330" s="58"/>
      <c r="BO330" s="70"/>
      <c r="BP330" s="78"/>
      <c r="BQ330" s="55"/>
      <c r="BR330" s="58"/>
      <c r="BS330" s="70"/>
      <c r="BT330" s="78"/>
      <c r="BU330" s="55"/>
      <c r="BV330" s="58"/>
      <c r="BW330" s="70"/>
      <c r="BX330" s="78"/>
      <c r="BY330" s="55"/>
      <c r="BZ330" s="58"/>
      <c r="CA330" s="70"/>
      <c r="CB330" s="78"/>
      <c r="CC330" s="55"/>
      <c r="CD330" s="58"/>
      <c r="CE330" s="70"/>
      <c r="CF330" s="78"/>
      <c r="CG330" s="55"/>
      <c r="CH330" s="58"/>
      <c r="CI330" s="70"/>
      <c r="CJ330" s="78"/>
      <c r="CK330" s="55"/>
      <c r="CL330" s="58"/>
      <c r="CM330" s="70"/>
      <c r="CN330" s="78"/>
      <c r="CO330" s="55"/>
      <c r="CP330" s="58"/>
      <c r="CQ330" s="70"/>
      <c r="CR330" s="78"/>
      <c r="CS330" s="55"/>
      <c r="CT330" s="58"/>
      <c r="CU330" s="70"/>
      <c r="CV330" s="78"/>
      <c r="CW330" s="55"/>
      <c r="CX330" s="58"/>
      <c r="CY330" s="70"/>
      <c r="CZ330" s="78"/>
      <c r="DA330" s="55"/>
      <c r="DB330" s="58"/>
      <c r="DC330" s="70"/>
      <c r="DD330" s="78"/>
      <c r="DE330" s="55"/>
      <c r="DF330" s="58"/>
      <c r="DG330" s="70"/>
      <c r="DH330" s="78"/>
      <c r="DI330" s="55"/>
      <c r="DJ330" s="58"/>
      <c r="DK330" s="70"/>
      <c r="DL330" s="78"/>
      <c r="DM330" s="55"/>
      <c r="DN330" s="58"/>
      <c r="DO330" s="70"/>
      <c r="DP330" s="78"/>
      <c r="DQ330" s="55"/>
      <c r="DR330" s="58"/>
      <c r="DS330" s="70"/>
      <c r="DT330" s="78"/>
      <c r="DU330" s="55"/>
      <c r="DV330" s="58"/>
      <c r="DW330" s="70"/>
      <c r="DX330" s="78"/>
      <c r="DY330" s="55"/>
      <c r="DZ330" s="58"/>
      <c r="EA330" s="70"/>
      <c r="EB330" s="78"/>
      <c r="EC330" s="55"/>
      <c r="ED330" s="58"/>
      <c r="EE330" s="70"/>
      <c r="EF330" s="78"/>
      <c r="EG330" s="55"/>
      <c r="EH330" s="58"/>
      <c r="EI330" s="70"/>
      <c r="EJ330" s="78"/>
      <c r="EK330" s="55"/>
      <c r="EL330" s="58"/>
      <c r="EM330" s="70"/>
      <c r="EN330" s="78"/>
      <c r="EO330" s="55"/>
      <c r="EP330" s="58"/>
      <c r="EQ330" s="70"/>
      <c r="ER330" s="78"/>
      <c r="ES330" s="55"/>
      <c r="ET330" s="58"/>
      <c r="EU330" s="70"/>
      <c r="EV330" s="78"/>
      <c r="EW330" s="55"/>
      <c r="EX330" s="58"/>
      <c r="EY330" s="70"/>
      <c r="EZ330" s="78"/>
      <c r="FA330" s="55"/>
      <c r="FB330" s="58"/>
      <c r="FC330" s="70"/>
      <c r="FD330" s="78"/>
      <c r="FE330" s="55"/>
      <c r="FF330" s="58"/>
      <c r="FG330" s="70"/>
      <c r="FH330" s="78"/>
      <c r="FI330" s="55"/>
      <c r="FJ330" s="58"/>
      <c r="FK330" s="70"/>
      <c r="FL330" s="78"/>
      <c r="FM330" s="55"/>
      <c r="FN330" s="58"/>
      <c r="FO330" s="70"/>
      <c r="FP330" s="78"/>
      <c r="FQ330" s="55"/>
      <c r="FR330" s="58"/>
      <c r="FS330" s="70"/>
      <c r="FT330" s="78"/>
      <c r="FU330" s="55"/>
      <c r="FV330" s="58"/>
      <c r="FW330" s="70"/>
      <c r="FX330" s="78"/>
      <c r="FY330" s="55"/>
      <c r="FZ330" s="58"/>
      <c r="GA330" s="70"/>
      <c r="GC330" s="34"/>
    </row>
    <row r="331" spans="1:185" s="36" customFormat="1" x14ac:dyDescent="0.25">
      <c r="A331" s="34">
        <f t="shared" si="274"/>
        <v>1</v>
      </c>
      <c r="B331" s="34">
        <f t="shared" si="275"/>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274"/>
        <v>1</v>
      </c>
      <c r="B332" s="34">
        <f t="shared" si="275"/>
        <v>1900</v>
      </c>
      <c r="C332" s="37"/>
      <c r="D332" s="62"/>
      <c r="E332" s="63"/>
      <c r="F332" s="50"/>
      <c r="G332" s="72"/>
      <c r="H332" s="62"/>
      <c r="I332" s="63"/>
      <c r="J332" s="64"/>
      <c r="K332" s="72"/>
      <c r="L332" s="79"/>
      <c r="M332" s="63"/>
      <c r="N332" s="64"/>
      <c r="O332" s="72"/>
      <c r="P332" s="79"/>
      <c r="Q332" s="63"/>
      <c r="R332" s="64"/>
      <c r="S332" s="72"/>
      <c r="T332" s="79"/>
      <c r="U332" s="63"/>
      <c r="V332" s="64"/>
      <c r="W332" s="72"/>
      <c r="X332" s="79"/>
      <c r="Y332" s="63"/>
      <c r="Z332" s="64"/>
      <c r="AA332" s="72"/>
      <c r="AB332" s="79"/>
      <c r="AC332" s="63"/>
      <c r="AD332" s="64"/>
      <c r="AE332" s="72"/>
      <c r="AF332" s="79"/>
      <c r="AG332" s="63"/>
      <c r="AH332" s="64"/>
      <c r="AI332" s="72"/>
      <c r="AJ332" s="79"/>
      <c r="AK332" s="63"/>
      <c r="AL332" s="64"/>
      <c r="AM332" s="72"/>
      <c r="AN332" s="79"/>
      <c r="AO332" s="63"/>
      <c r="AP332" s="64"/>
      <c r="AQ332" s="72"/>
      <c r="AR332" s="79"/>
      <c r="AS332" s="63"/>
      <c r="AT332" s="64"/>
      <c r="AU332" s="72"/>
      <c r="AV332" s="79"/>
      <c r="AW332" s="63"/>
      <c r="AX332" s="64"/>
      <c r="AY332" s="72"/>
      <c r="AZ332" s="79"/>
      <c r="BA332" s="63"/>
      <c r="BB332" s="64"/>
      <c r="BC332" s="72"/>
      <c r="BD332" s="79"/>
      <c r="BE332" s="63"/>
      <c r="BF332" s="64"/>
      <c r="BG332" s="72"/>
      <c r="BH332" s="79"/>
      <c r="BI332" s="63"/>
      <c r="BJ332" s="64"/>
      <c r="BK332" s="72"/>
      <c r="BL332" s="79"/>
      <c r="BM332" s="63"/>
      <c r="BN332" s="64"/>
      <c r="BO332" s="72"/>
      <c r="BP332" s="79"/>
      <c r="BQ332" s="63"/>
      <c r="BR332" s="64"/>
      <c r="BS332" s="72"/>
      <c r="BT332" s="79"/>
      <c r="BU332" s="63"/>
      <c r="BV332" s="64"/>
      <c r="BW332" s="72"/>
      <c r="BX332" s="79"/>
      <c r="BY332" s="63"/>
      <c r="BZ332" s="64"/>
      <c r="CA332" s="72"/>
      <c r="CB332" s="79"/>
      <c r="CC332" s="63"/>
      <c r="CD332" s="64"/>
      <c r="CE332" s="72"/>
      <c r="CF332" s="79"/>
      <c r="CG332" s="63"/>
      <c r="CH332" s="64"/>
      <c r="CI332" s="72"/>
      <c r="CJ332" s="79"/>
      <c r="CK332" s="63"/>
      <c r="CL332" s="64"/>
      <c r="CM332" s="72"/>
      <c r="CN332" s="79"/>
      <c r="CO332" s="63"/>
      <c r="CP332" s="64"/>
      <c r="CQ332" s="72"/>
      <c r="CR332" s="79"/>
      <c r="CS332" s="63"/>
      <c r="CT332" s="64"/>
      <c r="CU332" s="72"/>
      <c r="CV332" s="79"/>
      <c r="CW332" s="63"/>
      <c r="CX332" s="64"/>
      <c r="CY332" s="72"/>
      <c r="CZ332" s="79"/>
      <c r="DA332" s="63"/>
      <c r="DB332" s="64"/>
      <c r="DC332" s="72"/>
      <c r="DD332" s="79"/>
      <c r="DE332" s="63"/>
      <c r="DF332" s="64"/>
      <c r="DG332" s="72"/>
      <c r="DH332" s="79"/>
      <c r="DI332" s="63"/>
      <c r="DJ332" s="64"/>
      <c r="DK332" s="72"/>
      <c r="DL332" s="79"/>
      <c r="DM332" s="63"/>
      <c r="DN332" s="64"/>
      <c r="DO332" s="72"/>
      <c r="DP332" s="79"/>
      <c r="DQ332" s="63"/>
      <c r="DR332" s="64"/>
      <c r="DS332" s="72"/>
      <c r="DT332" s="79"/>
      <c r="DU332" s="63"/>
      <c r="DV332" s="64"/>
      <c r="DW332" s="72"/>
      <c r="DX332" s="79"/>
      <c r="DY332" s="63"/>
      <c r="DZ332" s="64"/>
      <c r="EA332" s="72"/>
      <c r="EB332" s="79"/>
      <c r="EC332" s="63"/>
      <c r="ED332" s="64"/>
      <c r="EE332" s="72"/>
      <c r="EF332" s="79"/>
      <c r="EG332" s="63"/>
      <c r="EH332" s="64"/>
      <c r="EI332" s="72"/>
      <c r="EJ332" s="79"/>
      <c r="EK332" s="63"/>
      <c r="EL332" s="64"/>
      <c r="EM332" s="72"/>
      <c r="EN332" s="79"/>
      <c r="EO332" s="63"/>
      <c r="EP332" s="64"/>
      <c r="EQ332" s="72"/>
      <c r="ER332" s="79"/>
      <c r="ES332" s="63"/>
      <c r="ET332" s="64"/>
      <c r="EU332" s="72"/>
      <c r="EV332" s="79"/>
      <c r="EW332" s="63"/>
      <c r="EX332" s="64"/>
      <c r="EY332" s="72"/>
      <c r="EZ332" s="79"/>
      <c r="FA332" s="63"/>
      <c r="FB332" s="64"/>
      <c r="FC332" s="72"/>
      <c r="FD332" s="79"/>
      <c r="FE332" s="63"/>
      <c r="FF332" s="64"/>
      <c r="FG332" s="72"/>
      <c r="FH332" s="79"/>
      <c r="FI332" s="63"/>
      <c r="FJ332" s="64"/>
      <c r="FK332" s="72"/>
      <c r="FL332" s="79"/>
      <c r="FM332" s="63"/>
      <c r="FN332" s="64"/>
      <c r="FO332" s="72"/>
      <c r="FP332" s="79"/>
      <c r="FQ332" s="63"/>
      <c r="FR332" s="64"/>
      <c r="FS332" s="72"/>
      <c r="FT332" s="79"/>
      <c r="FU332" s="63"/>
      <c r="FV332" s="64"/>
      <c r="FW332" s="72"/>
      <c r="FX332" s="79"/>
      <c r="FY332" s="63"/>
      <c r="FZ332" s="64"/>
      <c r="GA332" s="72"/>
      <c r="GC332" s="34"/>
    </row>
    <row r="333" spans="1:185" x14ac:dyDescent="0.25">
      <c r="A333" s="34">
        <f t="shared" si="274"/>
        <v>1</v>
      </c>
      <c r="B333" s="34">
        <f t="shared" si="275"/>
        <v>1900</v>
      </c>
      <c r="C333" s="37"/>
      <c r="D333" s="54"/>
      <c r="E333" s="55"/>
      <c r="F333" s="52"/>
      <c r="G333" s="70"/>
      <c r="H333" s="54"/>
      <c r="I333" s="55"/>
      <c r="J333" s="58"/>
      <c r="K333" s="70"/>
      <c r="L333" s="78"/>
      <c r="M333" s="55"/>
      <c r="N333" s="58"/>
      <c r="O333" s="70"/>
      <c r="P333" s="78"/>
      <c r="Q333" s="55"/>
      <c r="R333" s="58"/>
      <c r="S333" s="70"/>
      <c r="T333" s="78"/>
      <c r="U333" s="55"/>
      <c r="V333" s="58"/>
      <c r="W333" s="70"/>
      <c r="X333" s="78"/>
      <c r="Y333" s="55"/>
      <c r="Z333" s="58"/>
      <c r="AA333" s="70"/>
      <c r="AB333" s="78"/>
      <c r="AC333" s="55"/>
      <c r="AD333" s="58"/>
      <c r="AE333" s="70"/>
      <c r="AF333" s="78"/>
      <c r="AG333" s="55"/>
      <c r="AH333" s="58"/>
      <c r="AI333" s="70"/>
      <c r="AJ333" s="78"/>
      <c r="AK333" s="55"/>
      <c r="AL333" s="58"/>
      <c r="AM333" s="70"/>
      <c r="AN333" s="78"/>
      <c r="AO333" s="55"/>
      <c r="AP333" s="58"/>
      <c r="AQ333" s="70"/>
      <c r="AR333" s="78"/>
      <c r="AS333" s="55"/>
      <c r="AT333" s="58"/>
      <c r="AU333" s="70"/>
      <c r="AV333" s="78"/>
      <c r="AW333" s="55"/>
      <c r="AX333" s="58"/>
      <c r="AY333" s="70"/>
      <c r="AZ333" s="78"/>
      <c r="BA333" s="55"/>
      <c r="BB333" s="58"/>
      <c r="BC333" s="70"/>
      <c r="BD333" s="78"/>
      <c r="BE333" s="55"/>
      <c r="BF333" s="58"/>
      <c r="BG333" s="70"/>
      <c r="BH333" s="78"/>
      <c r="BI333" s="55"/>
      <c r="BJ333" s="58"/>
      <c r="BK333" s="70"/>
      <c r="BL333" s="78"/>
      <c r="BM333" s="55"/>
      <c r="BN333" s="58"/>
      <c r="BO333" s="70"/>
      <c r="BP333" s="78"/>
      <c r="BQ333" s="55"/>
      <c r="BR333" s="58"/>
      <c r="BS333" s="70"/>
      <c r="BT333" s="78"/>
      <c r="BU333" s="55"/>
      <c r="BV333" s="58"/>
      <c r="BW333" s="70"/>
      <c r="BX333" s="78"/>
      <c r="BY333" s="55"/>
      <c r="BZ333" s="58"/>
      <c r="CA333" s="70"/>
      <c r="CB333" s="78"/>
      <c r="CC333" s="55"/>
      <c r="CD333" s="58"/>
      <c r="CE333" s="70"/>
      <c r="CF333" s="78"/>
      <c r="CG333" s="55"/>
      <c r="CH333" s="58"/>
      <c r="CI333" s="70"/>
      <c r="CJ333" s="78"/>
      <c r="CK333" s="55"/>
      <c r="CL333" s="58"/>
      <c r="CM333" s="70"/>
      <c r="CN333" s="78"/>
      <c r="CO333" s="55"/>
      <c r="CP333" s="58"/>
      <c r="CQ333" s="70"/>
      <c r="CR333" s="78"/>
      <c r="CS333" s="55"/>
      <c r="CT333" s="58"/>
      <c r="CU333" s="70"/>
      <c r="CV333" s="78"/>
      <c r="CW333" s="55"/>
      <c r="CX333" s="58"/>
      <c r="CY333" s="70"/>
      <c r="CZ333" s="78"/>
      <c r="DA333" s="55"/>
      <c r="DB333" s="58"/>
      <c r="DC333" s="70"/>
      <c r="DD333" s="78"/>
      <c r="DE333" s="55"/>
      <c r="DF333" s="58"/>
      <c r="DG333" s="70"/>
      <c r="DH333" s="78"/>
      <c r="DI333" s="55"/>
      <c r="DJ333" s="58"/>
      <c r="DK333" s="70"/>
      <c r="DL333" s="78"/>
      <c r="DM333" s="55"/>
      <c r="DN333" s="58"/>
      <c r="DO333" s="70"/>
      <c r="DP333" s="78"/>
      <c r="DQ333" s="55"/>
      <c r="DR333" s="58"/>
      <c r="DS333" s="70"/>
      <c r="DT333" s="78"/>
      <c r="DU333" s="55"/>
      <c r="DV333" s="58"/>
      <c r="DW333" s="70"/>
      <c r="DX333" s="78"/>
      <c r="DY333" s="55"/>
      <c r="DZ333" s="58"/>
      <c r="EA333" s="70"/>
      <c r="EB333" s="78"/>
      <c r="EC333" s="55"/>
      <c r="ED333" s="58"/>
      <c r="EE333" s="70"/>
      <c r="EF333" s="78"/>
      <c r="EG333" s="55"/>
      <c r="EH333" s="58"/>
      <c r="EI333" s="70"/>
      <c r="EJ333" s="78"/>
      <c r="EK333" s="55"/>
      <c r="EL333" s="58"/>
      <c r="EM333" s="70"/>
      <c r="EN333" s="78"/>
      <c r="EO333" s="55"/>
      <c r="EP333" s="58"/>
      <c r="EQ333" s="70"/>
      <c r="ER333" s="78"/>
      <c r="ES333" s="55"/>
      <c r="ET333" s="58"/>
      <c r="EU333" s="70"/>
      <c r="EV333" s="78"/>
      <c r="EW333" s="55"/>
      <c r="EX333" s="58"/>
      <c r="EY333" s="70"/>
      <c r="EZ333" s="78"/>
      <c r="FA333" s="55"/>
      <c r="FB333" s="58"/>
      <c r="FC333" s="70"/>
      <c r="FD333" s="78"/>
      <c r="FE333" s="55"/>
      <c r="FF333" s="58"/>
      <c r="FG333" s="70"/>
      <c r="FH333" s="78"/>
      <c r="FI333" s="55"/>
      <c r="FJ333" s="58"/>
      <c r="FK333" s="70"/>
      <c r="FL333" s="78"/>
      <c r="FM333" s="55"/>
      <c r="FN333" s="58"/>
      <c r="FO333" s="70"/>
      <c r="FP333" s="78"/>
      <c r="FQ333" s="55"/>
      <c r="FR333" s="58"/>
      <c r="FS333" s="70"/>
      <c r="FT333" s="78"/>
      <c r="FU333" s="55"/>
      <c r="FV333" s="58"/>
      <c r="FW333" s="70"/>
      <c r="FX333" s="78"/>
      <c r="FY333" s="55"/>
      <c r="FZ333" s="58"/>
      <c r="GA333" s="70"/>
      <c r="GC333" s="34"/>
    </row>
    <row r="334" spans="1:185" x14ac:dyDescent="0.25">
      <c r="A334" s="34">
        <f t="shared" si="274"/>
        <v>1</v>
      </c>
      <c r="B334" s="34">
        <f t="shared" si="275"/>
        <v>1900</v>
      </c>
      <c r="C334" s="37"/>
      <c r="D334" s="62"/>
      <c r="E334" s="63"/>
      <c r="F334" s="50"/>
      <c r="G334" s="72"/>
      <c r="H334" s="62"/>
      <c r="I334" s="63"/>
      <c r="J334" s="64"/>
      <c r="K334" s="72"/>
      <c r="L334" s="79"/>
      <c r="M334" s="63"/>
      <c r="N334" s="64"/>
      <c r="O334" s="72"/>
      <c r="P334" s="79"/>
      <c r="Q334" s="63"/>
      <c r="R334" s="64"/>
      <c r="S334" s="72"/>
      <c r="T334" s="79"/>
      <c r="U334" s="63"/>
      <c r="V334" s="64"/>
      <c r="W334" s="72"/>
      <c r="X334" s="79"/>
      <c r="Y334" s="63"/>
      <c r="Z334" s="64"/>
      <c r="AA334" s="72"/>
      <c r="AB334" s="79"/>
      <c r="AC334" s="63"/>
      <c r="AD334" s="64"/>
      <c r="AE334" s="72"/>
      <c r="AF334" s="79"/>
      <c r="AG334" s="63"/>
      <c r="AH334" s="64"/>
      <c r="AI334" s="72"/>
      <c r="AJ334" s="79"/>
      <c r="AK334" s="63"/>
      <c r="AL334" s="64"/>
      <c r="AM334" s="72"/>
      <c r="AN334" s="79"/>
      <c r="AO334" s="63"/>
      <c r="AP334" s="64"/>
      <c r="AQ334" s="72"/>
      <c r="AR334" s="79"/>
      <c r="AS334" s="63"/>
      <c r="AT334" s="64"/>
      <c r="AU334" s="72"/>
      <c r="AV334" s="79"/>
      <c r="AW334" s="63"/>
      <c r="AX334" s="64"/>
      <c r="AY334" s="72"/>
      <c r="AZ334" s="79"/>
      <c r="BA334" s="63"/>
      <c r="BB334" s="64"/>
      <c r="BC334" s="72"/>
      <c r="BD334" s="79"/>
      <c r="BE334" s="63"/>
      <c r="BF334" s="64"/>
      <c r="BG334" s="72"/>
      <c r="BH334" s="79"/>
      <c r="BI334" s="63"/>
      <c r="BJ334" s="64"/>
      <c r="BK334" s="72"/>
      <c r="BL334" s="79"/>
      <c r="BM334" s="63"/>
      <c r="BN334" s="64"/>
      <c r="BO334" s="72"/>
      <c r="BP334" s="79"/>
      <c r="BQ334" s="63"/>
      <c r="BR334" s="64"/>
      <c r="BS334" s="72"/>
      <c r="BT334" s="79"/>
      <c r="BU334" s="63"/>
      <c r="BV334" s="64"/>
      <c r="BW334" s="72"/>
      <c r="BX334" s="79"/>
      <c r="BY334" s="63"/>
      <c r="BZ334" s="64"/>
      <c r="CA334" s="72"/>
      <c r="CB334" s="79"/>
      <c r="CC334" s="63"/>
      <c r="CD334" s="64"/>
      <c r="CE334" s="72"/>
      <c r="CF334" s="79"/>
      <c r="CG334" s="63"/>
      <c r="CH334" s="64"/>
      <c r="CI334" s="72"/>
      <c r="CJ334" s="79"/>
      <c r="CK334" s="63"/>
      <c r="CL334" s="64"/>
      <c r="CM334" s="72"/>
      <c r="CN334" s="79"/>
      <c r="CO334" s="63"/>
      <c r="CP334" s="64"/>
      <c r="CQ334" s="72"/>
      <c r="CR334" s="79"/>
      <c r="CS334" s="63"/>
      <c r="CT334" s="64"/>
      <c r="CU334" s="72"/>
      <c r="CV334" s="79"/>
      <c r="CW334" s="63"/>
      <c r="CX334" s="64"/>
      <c r="CY334" s="72"/>
      <c r="CZ334" s="79"/>
      <c r="DA334" s="63"/>
      <c r="DB334" s="64"/>
      <c r="DC334" s="72"/>
      <c r="DD334" s="79"/>
      <c r="DE334" s="63"/>
      <c r="DF334" s="64"/>
      <c r="DG334" s="72"/>
      <c r="DH334" s="79"/>
      <c r="DI334" s="63"/>
      <c r="DJ334" s="64"/>
      <c r="DK334" s="72"/>
      <c r="DL334" s="79"/>
      <c r="DM334" s="63"/>
      <c r="DN334" s="64"/>
      <c r="DO334" s="72"/>
      <c r="DP334" s="79"/>
      <c r="DQ334" s="63"/>
      <c r="DR334" s="64"/>
      <c r="DS334" s="72"/>
      <c r="DT334" s="79"/>
      <c r="DU334" s="63"/>
      <c r="DV334" s="64"/>
      <c r="DW334" s="72"/>
      <c r="DX334" s="79"/>
      <c r="DY334" s="63"/>
      <c r="DZ334" s="64"/>
      <c r="EA334" s="72"/>
      <c r="EB334" s="79"/>
      <c r="EC334" s="63"/>
      <c r="ED334" s="64"/>
      <c r="EE334" s="72"/>
      <c r="EF334" s="79"/>
      <c r="EG334" s="63"/>
      <c r="EH334" s="64"/>
      <c r="EI334" s="72"/>
      <c r="EJ334" s="79"/>
      <c r="EK334" s="63"/>
      <c r="EL334" s="64"/>
      <c r="EM334" s="72"/>
      <c r="EN334" s="79"/>
      <c r="EO334" s="63"/>
      <c r="EP334" s="64"/>
      <c r="EQ334" s="72"/>
      <c r="ER334" s="79"/>
      <c r="ES334" s="63"/>
      <c r="ET334" s="64"/>
      <c r="EU334" s="72"/>
      <c r="EV334" s="79"/>
      <c r="EW334" s="63"/>
      <c r="EX334" s="64"/>
      <c r="EY334" s="72"/>
      <c r="EZ334" s="79"/>
      <c r="FA334" s="63"/>
      <c r="FB334" s="64"/>
      <c r="FC334" s="72"/>
      <c r="FD334" s="79"/>
      <c r="FE334" s="63"/>
      <c r="FF334" s="64"/>
      <c r="FG334" s="72"/>
      <c r="FH334" s="79"/>
      <c r="FI334" s="63"/>
      <c r="FJ334" s="64"/>
      <c r="FK334" s="72"/>
      <c r="FL334" s="79"/>
      <c r="FM334" s="63"/>
      <c r="FN334" s="64"/>
      <c r="FO334" s="72"/>
      <c r="FP334" s="79"/>
      <c r="FQ334" s="63"/>
      <c r="FR334" s="64"/>
      <c r="FS334" s="72"/>
      <c r="FT334" s="79"/>
      <c r="FU334" s="63"/>
      <c r="FV334" s="64"/>
      <c r="FW334" s="72"/>
      <c r="FX334" s="79"/>
      <c r="FY334" s="63"/>
      <c r="FZ334" s="64"/>
      <c r="GA334" s="72"/>
      <c r="GC334" s="34"/>
    </row>
    <row r="335" spans="1:185" x14ac:dyDescent="0.25">
      <c r="A335" s="34">
        <f t="shared" si="274"/>
        <v>1</v>
      </c>
      <c r="B335" s="34">
        <f t="shared" si="275"/>
        <v>1900</v>
      </c>
      <c r="C335" s="37"/>
      <c r="D335" s="54"/>
      <c r="E335" s="55"/>
      <c r="F335" s="52"/>
      <c r="G335" s="70"/>
      <c r="H335" s="54"/>
      <c r="I335" s="55"/>
      <c r="J335" s="58"/>
      <c r="K335" s="70"/>
      <c r="L335" s="78"/>
      <c r="M335" s="55"/>
      <c r="N335" s="58"/>
      <c r="O335" s="70"/>
      <c r="P335" s="78"/>
      <c r="Q335" s="55"/>
      <c r="R335" s="58"/>
      <c r="S335" s="70"/>
      <c r="T335" s="78"/>
      <c r="U335" s="55"/>
      <c r="V335" s="58"/>
      <c r="W335" s="70"/>
      <c r="X335" s="78"/>
      <c r="Y335" s="55"/>
      <c r="Z335" s="58"/>
      <c r="AA335" s="70"/>
      <c r="AB335" s="78"/>
      <c r="AC335" s="55"/>
      <c r="AD335" s="58"/>
      <c r="AE335" s="70"/>
      <c r="AF335" s="78"/>
      <c r="AG335" s="55"/>
      <c r="AH335" s="58"/>
      <c r="AI335" s="70"/>
      <c r="AJ335" s="78"/>
      <c r="AK335" s="55"/>
      <c r="AL335" s="58"/>
      <c r="AM335" s="70"/>
      <c r="AN335" s="78"/>
      <c r="AO335" s="55"/>
      <c r="AP335" s="58"/>
      <c r="AQ335" s="70"/>
      <c r="AR335" s="78"/>
      <c r="AS335" s="55"/>
      <c r="AT335" s="58"/>
      <c r="AU335" s="70"/>
      <c r="AV335" s="78"/>
      <c r="AW335" s="55"/>
      <c r="AX335" s="58"/>
      <c r="AY335" s="70"/>
      <c r="AZ335" s="78"/>
      <c r="BA335" s="55"/>
      <c r="BB335" s="58"/>
      <c r="BC335" s="70"/>
      <c r="BD335" s="78"/>
      <c r="BE335" s="55"/>
      <c r="BF335" s="58"/>
      <c r="BG335" s="70"/>
      <c r="BH335" s="78"/>
      <c r="BI335" s="55"/>
      <c r="BJ335" s="58"/>
      <c r="BK335" s="70"/>
      <c r="BL335" s="78"/>
      <c r="BM335" s="55"/>
      <c r="BN335" s="58"/>
      <c r="BO335" s="70"/>
      <c r="BP335" s="78"/>
      <c r="BQ335" s="55"/>
      <c r="BR335" s="58"/>
      <c r="BS335" s="70"/>
      <c r="BT335" s="78"/>
      <c r="BU335" s="55"/>
      <c r="BV335" s="58"/>
      <c r="BW335" s="70"/>
      <c r="BX335" s="78"/>
      <c r="BY335" s="55"/>
      <c r="BZ335" s="58"/>
      <c r="CA335" s="70"/>
      <c r="CB335" s="78"/>
      <c r="CC335" s="55"/>
      <c r="CD335" s="58"/>
      <c r="CE335" s="70"/>
      <c r="CF335" s="78"/>
      <c r="CG335" s="55"/>
      <c r="CH335" s="58"/>
      <c r="CI335" s="70"/>
      <c r="CJ335" s="78"/>
      <c r="CK335" s="55"/>
      <c r="CL335" s="58"/>
      <c r="CM335" s="70"/>
      <c r="CN335" s="78"/>
      <c r="CO335" s="55"/>
      <c r="CP335" s="58"/>
      <c r="CQ335" s="70"/>
      <c r="CR335" s="78"/>
      <c r="CS335" s="55"/>
      <c r="CT335" s="58"/>
      <c r="CU335" s="70"/>
      <c r="CV335" s="78"/>
      <c r="CW335" s="55"/>
      <c r="CX335" s="58"/>
      <c r="CY335" s="70"/>
      <c r="CZ335" s="78"/>
      <c r="DA335" s="55"/>
      <c r="DB335" s="58"/>
      <c r="DC335" s="70"/>
      <c r="DD335" s="78"/>
      <c r="DE335" s="55"/>
      <c r="DF335" s="58"/>
      <c r="DG335" s="70"/>
      <c r="DH335" s="78"/>
      <c r="DI335" s="55"/>
      <c r="DJ335" s="58"/>
      <c r="DK335" s="70"/>
      <c r="DL335" s="78"/>
      <c r="DM335" s="55"/>
      <c r="DN335" s="58"/>
      <c r="DO335" s="70"/>
      <c r="DP335" s="78"/>
      <c r="DQ335" s="55"/>
      <c r="DR335" s="58"/>
      <c r="DS335" s="70"/>
      <c r="DT335" s="78"/>
      <c r="DU335" s="55"/>
      <c r="DV335" s="58"/>
      <c r="DW335" s="70"/>
      <c r="DX335" s="78"/>
      <c r="DY335" s="55"/>
      <c r="DZ335" s="58"/>
      <c r="EA335" s="70"/>
      <c r="EB335" s="78"/>
      <c r="EC335" s="55"/>
      <c r="ED335" s="58"/>
      <c r="EE335" s="70"/>
      <c r="EF335" s="78"/>
      <c r="EG335" s="55"/>
      <c r="EH335" s="58"/>
      <c r="EI335" s="70"/>
      <c r="EJ335" s="78"/>
      <c r="EK335" s="55"/>
      <c r="EL335" s="58"/>
      <c r="EM335" s="70"/>
      <c r="EN335" s="78"/>
      <c r="EO335" s="55"/>
      <c r="EP335" s="58"/>
      <c r="EQ335" s="70"/>
      <c r="ER335" s="78"/>
      <c r="ES335" s="55"/>
      <c r="ET335" s="58"/>
      <c r="EU335" s="70"/>
      <c r="EV335" s="78"/>
      <c r="EW335" s="55"/>
      <c r="EX335" s="58"/>
      <c r="EY335" s="70"/>
      <c r="EZ335" s="78"/>
      <c r="FA335" s="55"/>
      <c r="FB335" s="58"/>
      <c r="FC335" s="70"/>
      <c r="FD335" s="78"/>
      <c r="FE335" s="55"/>
      <c r="FF335" s="58"/>
      <c r="FG335" s="70"/>
      <c r="FH335" s="78"/>
      <c r="FI335" s="55"/>
      <c r="FJ335" s="58"/>
      <c r="FK335" s="70"/>
      <c r="FL335" s="78"/>
      <c r="FM335" s="55"/>
      <c r="FN335" s="58"/>
      <c r="FO335" s="70"/>
      <c r="FP335" s="78"/>
      <c r="FQ335" s="55"/>
      <c r="FR335" s="58"/>
      <c r="FS335" s="70"/>
      <c r="FT335" s="78"/>
      <c r="FU335" s="55"/>
      <c r="FV335" s="58"/>
      <c r="FW335" s="70"/>
      <c r="FX335" s="78"/>
      <c r="FY335" s="55"/>
      <c r="FZ335" s="58"/>
      <c r="GA335" s="70"/>
      <c r="GC335" s="34"/>
    </row>
    <row r="336" spans="1:185" x14ac:dyDescent="0.25">
      <c r="A336" s="34">
        <f t="shared" si="274"/>
        <v>1</v>
      </c>
      <c r="B336" s="34">
        <f t="shared" si="275"/>
        <v>1900</v>
      </c>
      <c r="C336" s="37"/>
      <c r="D336" s="62"/>
      <c r="E336" s="63"/>
      <c r="F336" s="50"/>
      <c r="G336" s="72"/>
      <c r="H336" s="62"/>
      <c r="I336" s="63"/>
      <c r="J336" s="64"/>
      <c r="K336" s="72"/>
      <c r="L336" s="79"/>
      <c r="M336" s="63"/>
      <c r="N336" s="64"/>
      <c r="O336" s="72"/>
      <c r="P336" s="79"/>
      <c r="Q336" s="63"/>
      <c r="R336" s="64"/>
      <c r="S336" s="72"/>
      <c r="T336" s="79"/>
      <c r="U336" s="63"/>
      <c r="V336" s="64"/>
      <c r="W336" s="72"/>
      <c r="X336" s="79"/>
      <c r="Y336" s="63"/>
      <c r="Z336" s="64"/>
      <c r="AA336" s="72"/>
      <c r="AB336" s="79"/>
      <c r="AC336" s="63"/>
      <c r="AD336" s="64"/>
      <c r="AE336" s="72"/>
      <c r="AF336" s="79"/>
      <c r="AG336" s="63"/>
      <c r="AH336" s="64"/>
      <c r="AI336" s="72"/>
      <c r="AJ336" s="79"/>
      <c r="AK336" s="63"/>
      <c r="AL336" s="64"/>
      <c r="AM336" s="72"/>
      <c r="AN336" s="79"/>
      <c r="AO336" s="63"/>
      <c r="AP336" s="64"/>
      <c r="AQ336" s="72"/>
      <c r="AR336" s="79"/>
      <c r="AS336" s="63"/>
      <c r="AT336" s="64"/>
      <c r="AU336" s="72"/>
      <c r="AV336" s="79"/>
      <c r="AW336" s="63"/>
      <c r="AX336" s="64"/>
      <c r="AY336" s="72"/>
      <c r="AZ336" s="79"/>
      <c r="BA336" s="63"/>
      <c r="BB336" s="64"/>
      <c r="BC336" s="72"/>
      <c r="BD336" s="79"/>
      <c r="BE336" s="63"/>
      <c r="BF336" s="64"/>
      <c r="BG336" s="72"/>
      <c r="BH336" s="79"/>
      <c r="BI336" s="63"/>
      <c r="BJ336" s="64"/>
      <c r="BK336" s="72"/>
      <c r="BL336" s="79"/>
      <c r="BM336" s="63"/>
      <c r="BN336" s="64"/>
      <c r="BO336" s="72"/>
      <c r="BP336" s="79"/>
      <c r="BQ336" s="63"/>
      <c r="BR336" s="64"/>
      <c r="BS336" s="72"/>
      <c r="BT336" s="79"/>
      <c r="BU336" s="63"/>
      <c r="BV336" s="64"/>
      <c r="BW336" s="72"/>
      <c r="BX336" s="79"/>
      <c r="BY336" s="63"/>
      <c r="BZ336" s="64"/>
      <c r="CA336" s="72"/>
      <c r="CB336" s="79"/>
      <c r="CC336" s="63"/>
      <c r="CD336" s="64"/>
      <c r="CE336" s="72"/>
      <c r="CF336" s="79"/>
      <c r="CG336" s="63"/>
      <c r="CH336" s="64"/>
      <c r="CI336" s="72"/>
      <c r="CJ336" s="79"/>
      <c r="CK336" s="63"/>
      <c r="CL336" s="64"/>
      <c r="CM336" s="72"/>
      <c r="CN336" s="79"/>
      <c r="CO336" s="63"/>
      <c r="CP336" s="64"/>
      <c r="CQ336" s="72"/>
      <c r="CR336" s="79"/>
      <c r="CS336" s="63"/>
      <c r="CT336" s="64"/>
      <c r="CU336" s="72"/>
      <c r="CV336" s="79"/>
      <c r="CW336" s="63"/>
      <c r="CX336" s="64"/>
      <c r="CY336" s="72"/>
      <c r="CZ336" s="79"/>
      <c r="DA336" s="63"/>
      <c r="DB336" s="64"/>
      <c r="DC336" s="72"/>
      <c r="DD336" s="79"/>
      <c r="DE336" s="63"/>
      <c r="DF336" s="64"/>
      <c r="DG336" s="72"/>
      <c r="DH336" s="79"/>
      <c r="DI336" s="63"/>
      <c r="DJ336" s="64"/>
      <c r="DK336" s="72"/>
      <c r="DL336" s="79"/>
      <c r="DM336" s="63"/>
      <c r="DN336" s="64"/>
      <c r="DO336" s="72"/>
      <c r="DP336" s="79"/>
      <c r="DQ336" s="63"/>
      <c r="DR336" s="64"/>
      <c r="DS336" s="72"/>
      <c r="DT336" s="79"/>
      <c r="DU336" s="63"/>
      <c r="DV336" s="64"/>
      <c r="DW336" s="72"/>
      <c r="DX336" s="79"/>
      <c r="DY336" s="63"/>
      <c r="DZ336" s="64"/>
      <c r="EA336" s="72"/>
      <c r="EB336" s="79"/>
      <c r="EC336" s="63"/>
      <c r="ED336" s="64"/>
      <c r="EE336" s="72"/>
      <c r="EF336" s="79"/>
      <c r="EG336" s="63"/>
      <c r="EH336" s="64"/>
      <c r="EI336" s="72"/>
      <c r="EJ336" s="79"/>
      <c r="EK336" s="63"/>
      <c r="EL336" s="64"/>
      <c r="EM336" s="72"/>
      <c r="EN336" s="79"/>
      <c r="EO336" s="63"/>
      <c r="EP336" s="64"/>
      <c r="EQ336" s="72"/>
      <c r="ER336" s="79"/>
      <c r="ES336" s="63"/>
      <c r="ET336" s="64"/>
      <c r="EU336" s="72"/>
      <c r="EV336" s="79"/>
      <c r="EW336" s="63"/>
      <c r="EX336" s="64"/>
      <c r="EY336" s="72"/>
      <c r="EZ336" s="79"/>
      <c r="FA336" s="63"/>
      <c r="FB336" s="64"/>
      <c r="FC336" s="72"/>
      <c r="FD336" s="79"/>
      <c r="FE336" s="63"/>
      <c r="FF336" s="64"/>
      <c r="FG336" s="72"/>
      <c r="FH336" s="79"/>
      <c r="FI336" s="63"/>
      <c r="FJ336" s="64"/>
      <c r="FK336" s="72"/>
      <c r="FL336" s="79"/>
      <c r="FM336" s="63"/>
      <c r="FN336" s="64"/>
      <c r="FO336" s="72"/>
      <c r="FP336" s="79"/>
      <c r="FQ336" s="63"/>
      <c r="FR336" s="64"/>
      <c r="FS336" s="72"/>
      <c r="FT336" s="79"/>
      <c r="FU336" s="63"/>
      <c r="FV336" s="64"/>
      <c r="FW336" s="72"/>
      <c r="FX336" s="79"/>
      <c r="FY336" s="63"/>
      <c r="FZ336" s="64"/>
      <c r="GA336" s="72"/>
      <c r="GC336" s="34"/>
    </row>
    <row r="337" spans="1:185" x14ac:dyDescent="0.25">
      <c r="A337" s="34">
        <f t="shared" si="274"/>
        <v>1</v>
      </c>
      <c r="B337" s="34">
        <f t="shared" si="275"/>
        <v>1900</v>
      </c>
      <c r="C337" s="37"/>
      <c r="D337" s="54"/>
      <c r="E337" s="55"/>
      <c r="F337" s="52"/>
      <c r="G337" s="70"/>
      <c r="H337" s="54"/>
      <c r="I337" s="55"/>
      <c r="J337" s="58"/>
      <c r="K337" s="70"/>
      <c r="L337" s="78"/>
      <c r="M337" s="55"/>
      <c r="N337" s="58"/>
      <c r="O337" s="70"/>
      <c r="P337" s="78"/>
      <c r="Q337" s="55"/>
      <c r="R337" s="58"/>
      <c r="S337" s="70"/>
      <c r="T337" s="78"/>
      <c r="U337" s="55"/>
      <c r="V337" s="58"/>
      <c r="W337" s="70"/>
      <c r="X337" s="78"/>
      <c r="Y337" s="55"/>
      <c r="Z337" s="58"/>
      <c r="AA337" s="70"/>
      <c r="AB337" s="78"/>
      <c r="AC337" s="55"/>
      <c r="AD337" s="58"/>
      <c r="AE337" s="70"/>
      <c r="AF337" s="78"/>
      <c r="AG337" s="55"/>
      <c r="AH337" s="58"/>
      <c r="AI337" s="70"/>
      <c r="AJ337" s="78"/>
      <c r="AK337" s="55"/>
      <c r="AL337" s="58"/>
      <c r="AM337" s="70"/>
      <c r="AN337" s="78"/>
      <c r="AO337" s="55"/>
      <c r="AP337" s="58"/>
      <c r="AQ337" s="70"/>
      <c r="AR337" s="78"/>
      <c r="AS337" s="55"/>
      <c r="AT337" s="58"/>
      <c r="AU337" s="70"/>
      <c r="AV337" s="78"/>
      <c r="AW337" s="55"/>
      <c r="AX337" s="58"/>
      <c r="AY337" s="70"/>
      <c r="AZ337" s="78"/>
      <c r="BA337" s="55"/>
      <c r="BB337" s="58"/>
      <c r="BC337" s="70"/>
      <c r="BD337" s="78"/>
      <c r="BE337" s="55"/>
      <c r="BF337" s="58"/>
      <c r="BG337" s="70"/>
      <c r="BH337" s="78"/>
      <c r="BI337" s="55"/>
      <c r="BJ337" s="58"/>
      <c r="BK337" s="70"/>
      <c r="BL337" s="78"/>
      <c r="BM337" s="55"/>
      <c r="BN337" s="58"/>
      <c r="BO337" s="70"/>
      <c r="BP337" s="78"/>
      <c r="BQ337" s="55"/>
      <c r="BR337" s="58"/>
      <c r="BS337" s="70"/>
      <c r="BT337" s="78"/>
      <c r="BU337" s="55"/>
      <c r="BV337" s="58"/>
      <c r="BW337" s="70"/>
      <c r="BX337" s="78"/>
      <c r="BY337" s="55"/>
      <c r="BZ337" s="58"/>
      <c r="CA337" s="70"/>
      <c r="CB337" s="78"/>
      <c r="CC337" s="55"/>
      <c r="CD337" s="58"/>
      <c r="CE337" s="70"/>
      <c r="CF337" s="78"/>
      <c r="CG337" s="55"/>
      <c r="CH337" s="58"/>
      <c r="CI337" s="70"/>
      <c r="CJ337" s="78"/>
      <c r="CK337" s="55"/>
      <c r="CL337" s="58"/>
      <c r="CM337" s="70"/>
      <c r="CN337" s="78"/>
      <c r="CO337" s="55"/>
      <c r="CP337" s="58"/>
      <c r="CQ337" s="70"/>
      <c r="CR337" s="78"/>
      <c r="CS337" s="55"/>
      <c r="CT337" s="58"/>
      <c r="CU337" s="70"/>
      <c r="CV337" s="78"/>
      <c r="CW337" s="55"/>
      <c r="CX337" s="58"/>
      <c r="CY337" s="70"/>
      <c r="CZ337" s="78"/>
      <c r="DA337" s="55"/>
      <c r="DB337" s="58"/>
      <c r="DC337" s="70"/>
      <c r="DD337" s="78"/>
      <c r="DE337" s="55"/>
      <c r="DF337" s="58"/>
      <c r="DG337" s="70"/>
      <c r="DH337" s="78"/>
      <c r="DI337" s="55"/>
      <c r="DJ337" s="58"/>
      <c r="DK337" s="70"/>
      <c r="DL337" s="78"/>
      <c r="DM337" s="55"/>
      <c r="DN337" s="58"/>
      <c r="DO337" s="70"/>
      <c r="DP337" s="78"/>
      <c r="DQ337" s="55"/>
      <c r="DR337" s="58"/>
      <c r="DS337" s="70"/>
      <c r="DT337" s="78"/>
      <c r="DU337" s="55"/>
      <c r="DV337" s="58"/>
      <c r="DW337" s="70"/>
      <c r="DX337" s="78"/>
      <c r="DY337" s="55"/>
      <c r="DZ337" s="58"/>
      <c r="EA337" s="70"/>
      <c r="EB337" s="78"/>
      <c r="EC337" s="55"/>
      <c r="ED337" s="58"/>
      <c r="EE337" s="70"/>
      <c r="EF337" s="78"/>
      <c r="EG337" s="55"/>
      <c r="EH337" s="58"/>
      <c r="EI337" s="70"/>
      <c r="EJ337" s="78"/>
      <c r="EK337" s="55"/>
      <c r="EL337" s="58"/>
      <c r="EM337" s="70"/>
      <c r="EN337" s="78"/>
      <c r="EO337" s="55"/>
      <c r="EP337" s="58"/>
      <c r="EQ337" s="70"/>
      <c r="ER337" s="78"/>
      <c r="ES337" s="55"/>
      <c r="ET337" s="58"/>
      <c r="EU337" s="70"/>
      <c r="EV337" s="78"/>
      <c r="EW337" s="55"/>
      <c r="EX337" s="58"/>
      <c r="EY337" s="70"/>
      <c r="EZ337" s="78"/>
      <c r="FA337" s="55"/>
      <c r="FB337" s="58"/>
      <c r="FC337" s="70"/>
      <c r="FD337" s="78"/>
      <c r="FE337" s="55"/>
      <c r="FF337" s="58"/>
      <c r="FG337" s="70"/>
      <c r="FH337" s="78"/>
      <c r="FI337" s="55"/>
      <c r="FJ337" s="58"/>
      <c r="FK337" s="70"/>
      <c r="FL337" s="78"/>
      <c r="FM337" s="55"/>
      <c r="FN337" s="58"/>
      <c r="FO337" s="70"/>
      <c r="FP337" s="78"/>
      <c r="FQ337" s="55"/>
      <c r="FR337" s="58"/>
      <c r="FS337" s="70"/>
      <c r="FT337" s="78"/>
      <c r="FU337" s="55"/>
      <c r="FV337" s="58"/>
      <c r="FW337" s="70"/>
      <c r="FX337" s="78"/>
      <c r="FY337" s="55"/>
      <c r="FZ337" s="58"/>
      <c r="GA337" s="70"/>
      <c r="GC337" s="34"/>
    </row>
    <row r="338" spans="1:185" s="36" customFormat="1" x14ac:dyDescent="0.25">
      <c r="A338" s="34">
        <f t="shared" si="274"/>
        <v>1</v>
      </c>
      <c r="B338" s="34">
        <f t="shared" si="275"/>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s="36" customFormat="1" x14ac:dyDescent="0.25">
      <c r="A339" s="34">
        <f t="shared" si="274"/>
        <v>1</v>
      </c>
      <c r="B339" s="34">
        <f t="shared" si="275"/>
        <v>1900</v>
      </c>
      <c r="C339" s="37"/>
      <c r="D339" s="62"/>
      <c r="E339" s="63"/>
      <c r="F339" s="50"/>
      <c r="G339" s="72"/>
      <c r="H339" s="62"/>
      <c r="I339" s="63"/>
      <c r="J339" s="64"/>
      <c r="K339" s="72"/>
      <c r="L339" s="79"/>
      <c r="M339" s="63"/>
      <c r="N339" s="64"/>
      <c r="O339" s="72"/>
      <c r="P339" s="79"/>
      <c r="Q339" s="63"/>
      <c r="R339" s="64"/>
      <c r="S339" s="72"/>
      <c r="T339" s="79"/>
      <c r="U339" s="63"/>
      <c r="V339" s="64"/>
      <c r="W339" s="72"/>
      <c r="X339" s="79"/>
      <c r="Y339" s="63"/>
      <c r="Z339" s="64"/>
      <c r="AA339" s="72"/>
      <c r="AB339" s="79"/>
      <c r="AC339" s="63"/>
      <c r="AD339" s="64"/>
      <c r="AE339" s="72"/>
      <c r="AF339" s="79"/>
      <c r="AG339" s="63"/>
      <c r="AH339" s="64"/>
      <c r="AI339" s="72"/>
      <c r="AJ339" s="79"/>
      <c r="AK339" s="63"/>
      <c r="AL339" s="64"/>
      <c r="AM339" s="72"/>
      <c r="AN339" s="79"/>
      <c r="AO339" s="63"/>
      <c r="AP339" s="64"/>
      <c r="AQ339" s="72"/>
      <c r="AR339" s="79"/>
      <c r="AS339" s="63"/>
      <c r="AT339" s="64"/>
      <c r="AU339" s="72"/>
      <c r="AV339" s="79"/>
      <c r="AW339" s="63"/>
      <c r="AX339" s="64"/>
      <c r="AY339" s="72"/>
      <c r="AZ339" s="79"/>
      <c r="BA339" s="63"/>
      <c r="BB339" s="64"/>
      <c r="BC339" s="72"/>
      <c r="BD339" s="79"/>
      <c r="BE339" s="63"/>
      <c r="BF339" s="64"/>
      <c r="BG339" s="72"/>
      <c r="BH339" s="79"/>
      <c r="BI339" s="63"/>
      <c r="BJ339" s="64"/>
      <c r="BK339" s="72"/>
      <c r="BL339" s="79"/>
      <c r="BM339" s="63"/>
      <c r="BN339" s="64"/>
      <c r="BO339" s="72"/>
      <c r="BP339" s="79"/>
      <c r="BQ339" s="63"/>
      <c r="BR339" s="64"/>
      <c r="BS339" s="72"/>
      <c r="BT339" s="79"/>
      <c r="BU339" s="63"/>
      <c r="BV339" s="64"/>
      <c r="BW339" s="72"/>
      <c r="BX339" s="79"/>
      <c r="BY339" s="63"/>
      <c r="BZ339" s="64"/>
      <c r="CA339" s="72"/>
      <c r="CB339" s="79"/>
      <c r="CC339" s="63"/>
      <c r="CD339" s="64"/>
      <c r="CE339" s="72"/>
      <c r="CF339" s="79"/>
      <c r="CG339" s="63"/>
      <c r="CH339" s="64"/>
      <c r="CI339" s="72"/>
      <c r="CJ339" s="79"/>
      <c r="CK339" s="63"/>
      <c r="CL339" s="64"/>
      <c r="CM339" s="72"/>
      <c r="CN339" s="79"/>
      <c r="CO339" s="63"/>
      <c r="CP339" s="64"/>
      <c r="CQ339" s="72"/>
      <c r="CR339" s="79"/>
      <c r="CS339" s="63"/>
      <c r="CT339" s="64"/>
      <c r="CU339" s="72"/>
      <c r="CV339" s="79"/>
      <c r="CW339" s="63"/>
      <c r="CX339" s="64"/>
      <c r="CY339" s="72"/>
      <c r="CZ339" s="79"/>
      <c r="DA339" s="63"/>
      <c r="DB339" s="64"/>
      <c r="DC339" s="72"/>
      <c r="DD339" s="79"/>
      <c r="DE339" s="63"/>
      <c r="DF339" s="64"/>
      <c r="DG339" s="72"/>
      <c r="DH339" s="79"/>
      <c r="DI339" s="63"/>
      <c r="DJ339" s="64"/>
      <c r="DK339" s="72"/>
      <c r="DL339" s="79"/>
      <c r="DM339" s="63"/>
      <c r="DN339" s="64"/>
      <c r="DO339" s="72"/>
      <c r="DP339" s="79"/>
      <c r="DQ339" s="63"/>
      <c r="DR339" s="64"/>
      <c r="DS339" s="72"/>
      <c r="DT339" s="79"/>
      <c r="DU339" s="63"/>
      <c r="DV339" s="64"/>
      <c r="DW339" s="72"/>
      <c r="DX339" s="79"/>
      <c r="DY339" s="63"/>
      <c r="DZ339" s="64"/>
      <c r="EA339" s="72"/>
      <c r="EB339" s="79"/>
      <c r="EC339" s="63"/>
      <c r="ED339" s="64"/>
      <c r="EE339" s="72"/>
      <c r="EF339" s="79"/>
      <c r="EG339" s="63"/>
      <c r="EH339" s="64"/>
      <c r="EI339" s="72"/>
      <c r="EJ339" s="79"/>
      <c r="EK339" s="63"/>
      <c r="EL339" s="64"/>
      <c r="EM339" s="72"/>
      <c r="EN339" s="79"/>
      <c r="EO339" s="63"/>
      <c r="EP339" s="64"/>
      <c r="EQ339" s="72"/>
      <c r="ER339" s="79"/>
      <c r="ES339" s="63"/>
      <c r="ET339" s="64"/>
      <c r="EU339" s="72"/>
      <c r="EV339" s="79"/>
      <c r="EW339" s="63"/>
      <c r="EX339" s="64"/>
      <c r="EY339" s="72"/>
      <c r="EZ339" s="79"/>
      <c r="FA339" s="63"/>
      <c r="FB339" s="64"/>
      <c r="FC339" s="72"/>
      <c r="FD339" s="79"/>
      <c r="FE339" s="63"/>
      <c r="FF339" s="64"/>
      <c r="FG339" s="72"/>
      <c r="FH339" s="79"/>
      <c r="FI339" s="63"/>
      <c r="FJ339" s="64"/>
      <c r="FK339" s="72"/>
      <c r="FL339" s="79"/>
      <c r="FM339" s="63"/>
      <c r="FN339" s="64"/>
      <c r="FO339" s="72"/>
      <c r="FP339" s="79"/>
      <c r="FQ339" s="63"/>
      <c r="FR339" s="64"/>
      <c r="FS339" s="72"/>
      <c r="FT339" s="79"/>
      <c r="FU339" s="63"/>
      <c r="FV339" s="64"/>
      <c r="FW339" s="72"/>
      <c r="FX339" s="79"/>
      <c r="FY339" s="63"/>
      <c r="FZ339" s="64"/>
      <c r="GA339" s="72"/>
      <c r="GC339" s="34"/>
    </row>
    <row r="340" spans="1:185" x14ac:dyDescent="0.25">
      <c r="A340" s="34">
        <f t="shared" si="274"/>
        <v>1</v>
      </c>
      <c r="B340" s="34">
        <f t="shared" si="275"/>
        <v>1900</v>
      </c>
      <c r="C340" s="37"/>
      <c r="D340" s="54"/>
      <c r="E340" s="55"/>
      <c r="F340" s="52"/>
      <c r="G340" s="70"/>
      <c r="H340" s="54"/>
      <c r="I340" s="55"/>
      <c r="J340" s="58"/>
      <c r="K340" s="70"/>
      <c r="L340" s="78"/>
      <c r="M340" s="55"/>
      <c r="N340" s="58"/>
      <c r="O340" s="70"/>
      <c r="P340" s="78"/>
      <c r="Q340" s="55"/>
      <c r="R340" s="58"/>
      <c r="S340" s="70"/>
      <c r="T340" s="78"/>
      <c r="U340" s="55"/>
      <c r="V340" s="58"/>
      <c r="W340" s="70"/>
      <c r="X340" s="78"/>
      <c r="Y340" s="55"/>
      <c r="Z340" s="58"/>
      <c r="AA340" s="70"/>
      <c r="AB340" s="78"/>
      <c r="AC340" s="55"/>
      <c r="AD340" s="58"/>
      <c r="AE340" s="70"/>
      <c r="AF340" s="78"/>
      <c r="AG340" s="55"/>
      <c r="AH340" s="58"/>
      <c r="AI340" s="70"/>
      <c r="AJ340" s="78"/>
      <c r="AK340" s="55"/>
      <c r="AL340" s="58"/>
      <c r="AM340" s="70"/>
      <c r="AN340" s="78"/>
      <c r="AO340" s="55"/>
      <c r="AP340" s="58"/>
      <c r="AQ340" s="70"/>
      <c r="AR340" s="78"/>
      <c r="AS340" s="55"/>
      <c r="AT340" s="58"/>
      <c r="AU340" s="70"/>
      <c r="AV340" s="78"/>
      <c r="AW340" s="55"/>
      <c r="AX340" s="58"/>
      <c r="AY340" s="70"/>
      <c r="AZ340" s="78"/>
      <c r="BA340" s="55"/>
      <c r="BB340" s="58"/>
      <c r="BC340" s="70"/>
      <c r="BD340" s="78"/>
      <c r="BE340" s="55"/>
      <c r="BF340" s="58"/>
      <c r="BG340" s="70"/>
      <c r="BH340" s="78"/>
      <c r="BI340" s="55"/>
      <c r="BJ340" s="58"/>
      <c r="BK340" s="70"/>
      <c r="BL340" s="78"/>
      <c r="BM340" s="55"/>
      <c r="BN340" s="58"/>
      <c r="BO340" s="70"/>
      <c r="BP340" s="78"/>
      <c r="BQ340" s="55"/>
      <c r="BR340" s="58"/>
      <c r="BS340" s="70"/>
      <c r="BT340" s="78"/>
      <c r="BU340" s="55"/>
      <c r="BV340" s="58"/>
      <c r="BW340" s="70"/>
      <c r="BX340" s="78"/>
      <c r="BY340" s="55"/>
      <c r="BZ340" s="58"/>
      <c r="CA340" s="70"/>
      <c r="CB340" s="78"/>
      <c r="CC340" s="55"/>
      <c r="CD340" s="58"/>
      <c r="CE340" s="70"/>
      <c r="CF340" s="78"/>
      <c r="CG340" s="55"/>
      <c r="CH340" s="58"/>
      <c r="CI340" s="70"/>
      <c r="CJ340" s="78"/>
      <c r="CK340" s="55"/>
      <c r="CL340" s="58"/>
      <c r="CM340" s="70"/>
      <c r="CN340" s="78"/>
      <c r="CO340" s="55"/>
      <c r="CP340" s="58"/>
      <c r="CQ340" s="70"/>
      <c r="CR340" s="78"/>
      <c r="CS340" s="55"/>
      <c r="CT340" s="58"/>
      <c r="CU340" s="70"/>
      <c r="CV340" s="78"/>
      <c r="CW340" s="55"/>
      <c r="CX340" s="58"/>
      <c r="CY340" s="70"/>
      <c r="CZ340" s="78"/>
      <c r="DA340" s="55"/>
      <c r="DB340" s="58"/>
      <c r="DC340" s="70"/>
      <c r="DD340" s="78"/>
      <c r="DE340" s="55"/>
      <c r="DF340" s="58"/>
      <c r="DG340" s="70"/>
      <c r="DH340" s="78"/>
      <c r="DI340" s="55"/>
      <c r="DJ340" s="58"/>
      <c r="DK340" s="70"/>
      <c r="DL340" s="78"/>
      <c r="DM340" s="55"/>
      <c r="DN340" s="58"/>
      <c r="DO340" s="70"/>
      <c r="DP340" s="78"/>
      <c r="DQ340" s="55"/>
      <c r="DR340" s="58"/>
      <c r="DS340" s="70"/>
      <c r="DT340" s="78"/>
      <c r="DU340" s="55"/>
      <c r="DV340" s="58"/>
      <c r="DW340" s="70"/>
      <c r="DX340" s="78"/>
      <c r="DY340" s="55"/>
      <c r="DZ340" s="58"/>
      <c r="EA340" s="70"/>
      <c r="EB340" s="78"/>
      <c r="EC340" s="55"/>
      <c r="ED340" s="58"/>
      <c r="EE340" s="70"/>
      <c r="EF340" s="78"/>
      <c r="EG340" s="55"/>
      <c r="EH340" s="58"/>
      <c r="EI340" s="70"/>
      <c r="EJ340" s="78"/>
      <c r="EK340" s="55"/>
      <c r="EL340" s="58"/>
      <c r="EM340" s="70"/>
      <c r="EN340" s="78"/>
      <c r="EO340" s="55"/>
      <c r="EP340" s="58"/>
      <c r="EQ340" s="70"/>
      <c r="ER340" s="78"/>
      <c r="ES340" s="55"/>
      <c r="ET340" s="58"/>
      <c r="EU340" s="70"/>
      <c r="EV340" s="78"/>
      <c r="EW340" s="55"/>
      <c r="EX340" s="58"/>
      <c r="EY340" s="70"/>
      <c r="EZ340" s="78"/>
      <c r="FA340" s="55"/>
      <c r="FB340" s="58"/>
      <c r="FC340" s="70"/>
      <c r="FD340" s="78"/>
      <c r="FE340" s="55"/>
      <c r="FF340" s="58"/>
      <c r="FG340" s="70"/>
      <c r="FH340" s="78"/>
      <c r="FI340" s="55"/>
      <c r="FJ340" s="58"/>
      <c r="FK340" s="70"/>
      <c r="FL340" s="78"/>
      <c r="FM340" s="55"/>
      <c r="FN340" s="58"/>
      <c r="FO340" s="70"/>
      <c r="FP340" s="78"/>
      <c r="FQ340" s="55"/>
      <c r="FR340" s="58"/>
      <c r="FS340" s="70"/>
      <c r="FT340" s="78"/>
      <c r="FU340" s="55"/>
      <c r="FV340" s="58"/>
      <c r="FW340" s="70"/>
      <c r="FX340" s="78"/>
      <c r="FY340" s="55"/>
      <c r="FZ340" s="58"/>
      <c r="GA340" s="70"/>
      <c r="GC340" s="34"/>
    </row>
    <row r="341" spans="1:185" s="36" customFormat="1" x14ac:dyDescent="0.25">
      <c r="A341" s="34">
        <f t="shared" si="274"/>
        <v>1</v>
      </c>
      <c r="B341" s="34">
        <f t="shared" si="275"/>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9"/>
      <c r="DM341" s="63"/>
      <c r="DN341" s="64"/>
      <c r="DO341" s="72"/>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x14ac:dyDescent="0.25">
      <c r="A342" s="34">
        <f t="shared" si="274"/>
        <v>1</v>
      </c>
      <c r="B342" s="34">
        <f t="shared" si="275"/>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8"/>
      <c r="DM342" s="55"/>
      <c r="DN342" s="58"/>
      <c r="DO342" s="70"/>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274"/>
        <v>1</v>
      </c>
      <c r="B343" s="34">
        <f t="shared" si="275"/>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274"/>
        <v>1</v>
      </c>
      <c r="B344" s="34">
        <f t="shared" si="275"/>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274"/>
        <v>1</v>
      </c>
      <c r="B345" s="34">
        <f t="shared" si="275"/>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s="36" customFormat="1" x14ac:dyDescent="0.25">
      <c r="A346" s="34">
        <f t="shared" si="274"/>
        <v>1</v>
      </c>
      <c r="B346" s="34">
        <f t="shared" si="275"/>
        <v>1900</v>
      </c>
      <c r="C346" s="37"/>
      <c r="D346" s="62"/>
      <c r="E346" s="63"/>
      <c r="F346" s="50"/>
      <c r="G346" s="72"/>
      <c r="H346" s="62"/>
      <c r="I346" s="63"/>
      <c r="J346" s="64"/>
      <c r="K346" s="72"/>
      <c r="L346" s="79"/>
      <c r="M346" s="63"/>
      <c r="N346" s="64"/>
      <c r="O346" s="72"/>
      <c r="P346" s="79"/>
      <c r="Q346" s="63"/>
      <c r="R346" s="64"/>
      <c r="S346" s="72"/>
      <c r="T346" s="79"/>
      <c r="U346" s="63"/>
      <c r="V346" s="64"/>
      <c r="W346" s="72"/>
      <c r="X346" s="79"/>
      <c r="Y346" s="63"/>
      <c r="Z346" s="64"/>
      <c r="AA346" s="72"/>
      <c r="AB346" s="79"/>
      <c r="AC346" s="63"/>
      <c r="AD346" s="64"/>
      <c r="AE346" s="72"/>
      <c r="AF346" s="79"/>
      <c r="AG346" s="63"/>
      <c r="AH346" s="64"/>
      <c r="AI346" s="72"/>
      <c r="AJ346" s="79"/>
      <c r="AK346" s="63"/>
      <c r="AL346" s="64"/>
      <c r="AM346" s="72"/>
      <c r="AN346" s="79"/>
      <c r="AO346" s="63"/>
      <c r="AP346" s="64"/>
      <c r="AQ346" s="72"/>
      <c r="AR346" s="79"/>
      <c r="AS346" s="63"/>
      <c r="AT346" s="64"/>
      <c r="AU346" s="72"/>
      <c r="AV346" s="79"/>
      <c r="AW346" s="63"/>
      <c r="AX346" s="64"/>
      <c r="AY346" s="72"/>
      <c r="AZ346" s="79"/>
      <c r="BA346" s="63"/>
      <c r="BB346" s="64"/>
      <c r="BC346" s="72"/>
      <c r="BD346" s="79"/>
      <c r="BE346" s="63"/>
      <c r="BF346" s="64"/>
      <c r="BG346" s="72"/>
      <c r="BH346" s="79"/>
      <c r="BI346" s="63"/>
      <c r="BJ346" s="64"/>
      <c r="BK346" s="72"/>
      <c r="BL346" s="79"/>
      <c r="BM346" s="63"/>
      <c r="BN346" s="64"/>
      <c r="BO346" s="72"/>
      <c r="BP346" s="79"/>
      <c r="BQ346" s="63"/>
      <c r="BR346" s="64"/>
      <c r="BS346" s="72"/>
      <c r="BT346" s="79"/>
      <c r="BU346" s="63"/>
      <c r="BV346" s="64"/>
      <c r="BW346" s="72"/>
      <c r="BX346" s="79"/>
      <c r="BY346" s="63"/>
      <c r="BZ346" s="64"/>
      <c r="CA346" s="72"/>
      <c r="CB346" s="79"/>
      <c r="CC346" s="63"/>
      <c r="CD346" s="64"/>
      <c r="CE346" s="72"/>
      <c r="CF346" s="79"/>
      <c r="CG346" s="63"/>
      <c r="CH346" s="64"/>
      <c r="CI346" s="72"/>
      <c r="CJ346" s="79"/>
      <c r="CK346" s="63"/>
      <c r="CL346" s="64"/>
      <c r="CM346" s="72"/>
      <c r="CN346" s="79"/>
      <c r="CO346" s="63"/>
      <c r="CP346" s="64"/>
      <c r="CQ346" s="72"/>
      <c r="CR346" s="79"/>
      <c r="CS346" s="63"/>
      <c r="CT346" s="64"/>
      <c r="CU346" s="72"/>
      <c r="CV346" s="79"/>
      <c r="CW346" s="63"/>
      <c r="CX346" s="64"/>
      <c r="CY346" s="72"/>
      <c r="CZ346" s="79"/>
      <c r="DA346" s="63"/>
      <c r="DB346" s="64"/>
      <c r="DC346" s="72"/>
      <c r="DD346" s="79"/>
      <c r="DE346" s="63"/>
      <c r="DF346" s="64"/>
      <c r="DG346" s="72"/>
      <c r="DH346" s="79"/>
      <c r="DI346" s="63"/>
      <c r="DJ346" s="64"/>
      <c r="DK346" s="72"/>
      <c r="DL346" s="79"/>
      <c r="DM346" s="63"/>
      <c r="DN346" s="64"/>
      <c r="DO346" s="72"/>
      <c r="DP346" s="79"/>
      <c r="DQ346" s="63"/>
      <c r="DR346" s="64"/>
      <c r="DS346" s="72"/>
      <c r="DT346" s="79"/>
      <c r="DU346" s="63"/>
      <c r="DV346" s="64"/>
      <c r="DW346" s="72"/>
      <c r="DX346" s="79"/>
      <c r="DY346" s="63"/>
      <c r="DZ346" s="64"/>
      <c r="EA346" s="72"/>
      <c r="EB346" s="79"/>
      <c r="EC346" s="63"/>
      <c r="ED346" s="64"/>
      <c r="EE346" s="72"/>
      <c r="EF346" s="79"/>
      <c r="EG346" s="63"/>
      <c r="EH346" s="64"/>
      <c r="EI346" s="72"/>
      <c r="EJ346" s="79"/>
      <c r="EK346" s="63"/>
      <c r="EL346" s="64"/>
      <c r="EM346" s="72"/>
      <c r="EN346" s="79"/>
      <c r="EO346" s="63"/>
      <c r="EP346" s="64"/>
      <c r="EQ346" s="72"/>
      <c r="ER346" s="79"/>
      <c r="ES346" s="63"/>
      <c r="ET346" s="64"/>
      <c r="EU346" s="72"/>
      <c r="EV346" s="79"/>
      <c r="EW346" s="63"/>
      <c r="EX346" s="64"/>
      <c r="EY346" s="72"/>
      <c r="EZ346" s="79"/>
      <c r="FA346" s="63"/>
      <c r="FB346" s="64"/>
      <c r="FC346" s="72"/>
      <c r="FD346" s="79"/>
      <c r="FE346" s="63"/>
      <c r="FF346" s="64"/>
      <c r="FG346" s="72"/>
      <c r="FH346" s="79"/>
      <c r="FI346" s="63"/>
      <c r="FJ346" s="64"/>
      <c r="FK346" s="72"/>
      <c r="FL346" s="79"/>
      <c r="FM346" s="63"/>
      <c r="FN346" s="64"/>
      <c r="FO346" s="72"/>
      <c r="FP346" s="79"/>
      <c r="FQ346" s="63"/>
      <c r="FR346" s="64"/>
      <c r="FS346" s="72"/>
      <c r="FT346" s="79"/>
      <c r="FU346" s="63"/>
      <c r="FV346" s="64"/>
      <c r="FW346" s="72"/>
      <c r="FX346" s="79"/>
      <c r="FY346" s="63"/>
      <c r="FZ346" s="64"/>
      <c r="GA346" s="72"/>
      <c r="GC346" s="34"/>
    </row>
    <row r="347" spans="1:185" x14ac:dyDescent="0.25">
      <c r="A347" s="34">
        <f t="shared" si="274"/>
        <v>1</v>
      </c>
      <c r="B347" s="34">
        <f t="shared" si="275"/>
        <v>1900</v>
      </c>
      <c r="C347" s="37"/>
      <c r="D347" s="54"/>
      <c r="E347" s="54"/>
      <c r="F347" s="53"/>
      <c r="G347" s="73"/>
      <c r="H347" s="54"/>
      <c r="I347" s="54"/>
      <c r="J347" s="61"/>
      <c r="K347" s="73"/>
      <c r="L347" s="78"/>
      <c r="M347" s="54"/>
      <c r="N347" s="61"/>
      <c r="O347" s="73"/>
      <c r="P347" s="78"/>
      <c r="Q347" s="54"/>
      <c r="R347" s="61"/>
      <c r="S347" s="73"/>
      <c r="T347" s="78"/>
      <c r="U347" s="54"/>
      <c r="V347" s="61"/>
      <c r="W347" s="73"/>
      <c r="X347" s="78"/>
      <c r="Y347" s="54"/>
      <c r="Z347" s="61"/>
      <c r="AA347" s="73"/>
      <c r="AB347" s="78"/>
      <c r="AC347" s="54"/>
      <c r="AD347" s="61"/>
      <c r="AE347" s="73"/>
      <c r="AF347" s="78"/>
      <c r="AG347" s="54"/>
      <c r="AH347" s="61"/>
      <c r="AI347" s="73"/>
      <c r="AJ347" s="78"/>
      <c r="AK347" s="54"/>
      <c r="AL347" s="61"/>
      <c r="AM347" s="73"/>
      <c r="AN347" s="84"/>
      <c r="AO347" s="54"/>
      <c r="AP347" s="61"/>
      <c r="AQ347" s="73"/>
      <c r="AR347" s="84"/>
      <c r="AS347" s="54"/>
      <c r="AT347" s="61"/>
      <c r="AU347" s="73"/>
      <c r="AV347" s="84"/>
      <c r="AW347" s="54"/>
      <c r="AX347" s="61"/>
      <c r="AY347" s="73"/>
      <c r="AZ347" s="84"/>
      <c r="BA347" s="54"/>
      <c r="BB347" s="61"/>
      <c r="BC347" s="73"/>
      <c r="BD347" s="78"/>
      <c r="BE347" s="54"/>
      <c r="BF347" s="61"/>
      <c r="BG347" s="73"/>
      <c r="BH347" s="78"/>
      <c r="BI347" s="54"/>
      <c r="BJ347" s="61"/>
      <c r="BK347" s="73"/>
      <c r="BL347" s="78"/>
      <c r="BM347" s="54"/>
      <c r="BN347" s="61"/>
      <c r="BO347" s="73"/>
      <c r="BP347" s="78"/>
      <c r="BQ347" s="54"/>
      <c r="BR347" s="61"/>
      <c r="BS347" s="73"/>
      <c r="BT347" s="78"/>
      <c r="BU347" s="54"/>
      <c r="BV347" s="61"/>
      <c r="BW347" s="73"/>
      <c r="BX347" s="78"/>
      <c r="BY347" s="54"/>
      <c r="BZ347" s="61"/>
      <c r="CA347" s="73"/>
      <c r="CB347" s="78"/>
      <c r="CC347" s="54"/>
      <c r="CD347" s="61"/>
      <c r="CE347" s="73"/>
      <c r="CF347" s="78"/>
      <c r="CG347" s="54"/>
      <c r="CH347" s="61"/>
      <c r="CI347" s="73"/>
      <c r="CJ347" s="78"/>
      <c r="CK347" s="54"/>
      <c r="CL347" s="61"/>
      <c r="CM347" s="73"/>
      <c r="CN347" s="78"/>
      <c r="CO347" s="54"/>
      <c r="CP347" s="61"/>
      <c r="CQ347" s="73"/>
      <c r="CR347" s="78"/>
      <c r="CS347" s="54"/>
      <c r="CT347" s="61"/>
      <c r="CU347" s="73"/>
      <c r="CV347" s="78"/>
      <c r="CW347" s="54"/>
      <c r="CX347" s="61"/>
      <c r="CY347" s="73"/>
      <c r="CZ347" s="78"/>
      <c r="DA347" s="54"/>
      <c r="DB347" s="61"/>
      <c r="DC347" s="73"/>
      <c r="DD347" s="78"/>
      <c r="DE347" s="54"/>
      <c r="DF347" s="61"/>
      <c r="DG347" s="73"/>
      <c r="DH347" s="78"/>
      <c r="DI347" s="54"/>
      <c r="DJ347" s="61"/>
      <c r="DK347" s="89"/>
      <c r="DL347" s="78"/>
      <c r="DM347" s="54"/>
      <c r="DN347" s="61"/>
      <c r="DO347" s="89"/>
      <c r="DP347" s="78"/>
      <c r="DQ347" s="54"/>
      <c r="DR347" s="61"/>
      <c r="DS347" s="89"/>
      <c r="DT347" s="78"/>
      <c r="DU347" s="54"/>
      <c r="DV347" s="61"/>
      <c r="DW347" s="89"/>
      <c r="DX347" s="78"/>
      <c r="DY347" s="54"/>
      <c r="DZ347" s="61"/>
      <c r="EA347" s="89"/>
      <c r="EB347" s="78"/>
      <c r="EC347" s="54"/>
      <c r="ED347" s="61"/>
      <c r="EE347" s="89"/>
      <c r="EF347" s="78"/>
      <c r="EG347" s="54"/>
      <c r="EH347" s="61"/>
      <c r="EI347" s="89"/>
      <c r="EJ347" s="78"/>
      <c r="EK347" s="54"/>
      <c r="EL347" s="61"/>
      <c r="EM347" s="89"/>
      <c r="EN347" s="78"/>
      <c r="EO347" s="54"/>
      <c r="EP347" s="61"/>
      <c r="EQ347" s="89"/>
      <c r="ER347" s="78"/>
      <c r="ES347" s="54"/>
      <c r="ET347" s="61"/>
      <c r="EU347" s="89"/>
      <c r="EV347" s="78"/>
      <c r="EW347" s="54"/>
      <c r="EX347" s="61"/>
      <c r="EY347" s="73"/>
      <c r="EZ347" s="78"/>
      <c r="FA347" s="54"/>
      <c r="FB347" s="61"/>
      <c r="FC347" s="73"/>
      <c r="FD347" s="78"/>
      <c r="FE347" s="54"/>
      <c r="FF347" s="61"/>
      <c r="FG347" s="73"/>
      <c r="FH347" s="78"/>
      <c r="FI347" s="54"/>
      <c r="FJ347" s="61"/>
      <c r="FK347" s="73"/>
      <c r="FL347" s="78"/>
      <c r="FM347" s="54"/>
      <c r="FN347" s="61"/>
      <c r="FO347" s="73"/>
      <c r="FP347" s="78"/>
      <c r="FQ347" s="54"/>
      <c r="FR347" s="61"/>
      <c r="FS347" s="73"/>
      <c r="FT347" s="78"/>
      <c r="FU347" s="54"/>
      <c r="FV347" s="61"/>
      <c r="FW347" s="73"/>
      <c r="FX347" s="78"/>
      <c r="FY347" s="54"/>
      <c r="FZ347" s="61"/>
      <c r="GA347" s="73"/>
      <c r="GC347" s="34"/>
    </row>
    <row r="348" spans="1:185" s="36" customFormat="1" x14ac:dyDescent="0.25">
      <c r="A348" s="34">
        <f t="shared" si="274"/>
        <v>1</v>
      </c>
      <c r="B348" s="34">
        <f t="shared" si="275"/>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274"/>
        <v>1</v>
      </c>
      <c r="B349" s="34">
        <f t="shared" si="275"/>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274"/>
        <v>1</v>
      </c>
      <c r="B350" s="34">
        <f t="shared" si="275"/>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s="36" customFormat="1" x14ac:dyDescent="0.25">
      <c r="A351" s="34">
        <f t="shared" si="274"/>
        <v>1</v>
      </c>
      <c r="B351" s="34">
        <f t="shared" si="275"/>
        <v>1900</v>
      </c>
      <c r="C351" s="37"/>
      <c r="D351" s="62"/>
      <c r="E351" s="63"/>
      <c r="F351" s="50"/>
      <c r="G351" s="72"/>
      <c r="H351" s="62"/>
      <c r="I351" s="63"/>
      <c r="J351" s="64"/>
      <c r="K351" s="72"/>
      <c r="L351" s="79"/>
      <c r="M351" s="63"/>
      <c r="N351" s="64"/>
      <c r="O351" s="72"/>
      <c r="P351" s="79"/>
      <c r="Q351" s="63"/>
      <c r="R351" s="64"/>
      <c r="S351" s="72"/>
      <c r="T351" s="79"/>
      <c r="U351" s="63"/>
      <c r="V351" s="64"/>
      <c r="W351" s="72"/>
      <c r="X351" s="79"/>
      <c r="Y351" s="63"/>
      <c r="Z351" s="64"/>
      <c r="AA351" s="72"/>
      <c r="AB351" s="79"/>
      <c r="AC351" s="63"/>
      <c r="AD351" s="64"/>
      <c r="AE351" s="72"/>
      <c r="AF351" s="79"/>
      <c r="AG351" s="63"/>
      <c r="AH351" s="64"/>
      <c r="AI351" s="72"/>
      <c r="AJ351" s="79"/>
      <c r="AK351" s="63"/>
      <c r="AL351" s="64"/>
      <c r="AM351" s="72"/>
      <c r="AN351" s="79"/>
      <c r="AO351" s="63"/>
      <c r="AP351" s="64"/>
      <c r="AQ351" s="72"/>
      <c r="AR351" s="79"/>
      <c r="AS351" s="63"/>
      <c r="AT351" s="64"/>
      <c r="AU351" s="72"/>
      <c r="AV351" s="79"/>
      <c r="AW351" s="63"/>
      <c r="AX351" s="64"/>
      <c r="AY351" s="72"/>
      <c r="AZ351" s="79"/>
      <c r="BA351" s="63"/>
      <c r="BB351" s="64"/>
      <c r="BC351" s="72"/>
      <c r="BD351" s="79"/>
      <c r="BE351" s="63"/>
      <c r="BF351" s="64"/>
      <c r="BG351" s="72"/>
      <c r="BH351" s="79"/>
      <c r="BI351" s="63"/>
      <c r="BJ351" s="64"/>
      <c r="BK351" s="72"/>
      <c r="BL351" s="79"/>
      <c r="BM351" s="63"/>
      <c r="BN351" s="64"/>
      <c r="BO351" s="72"/>
      <c r="BP351" s="79"/>
      <c r="BQ351" s="63"/>
      <c r="BR351" s="64"/>
      <c r="BS351" s="72"/>
      <c r="BT351" s="79"/>
      <c r="BU351" s="63"/>
      <c r="BV351" s="64"/>
      <c r="BW351" s="72"/>
      <c r="BX351" s="79"/>
      <c r="BY351" s="63"/>
      <c r="BZ351" s="64"/>
      <c r="CA351" s="72"/>
      <c r="CB351" s="79"/>
      <c r="CC351" s="63"/>
      <c r="CD351" s="64"/>
      <c r="CE351" s="72"/>
      <c r="CF351" s="79"/>
      <c r="CG351" s="63"/>
      <c r="CH351" s="64"/>
      <c r="CI351" s="72"/>
      <c r="CJ351" s="79"/>
      <c r="CK351" s="63"/>
      <c r="CL351" s="64"/>
      <c r="CM351" s="72"/>
      <c r="CN351" s="79"/>
      <c r="CO351" s="63"/>
      <c r="CP351" s="64"/>
      <c r="CQ351" s="72"/>
      <c r="CR351" s="79"/>
      <c r="CS351" s="63"/>
      <c r="CT351" s="64"/>
      <c r="CU351" s="72"/>
      <c r="CV351" s="79"/>
      <c r="CW351" s="63"/>
      <c r="CX351" s="64"/>
      <c r="CY351" s="72"/>
      <c r="CZ351" s="79"/>
      <c r="DA351" s="63"/>
      <c r="DB351" s="64"/>
      <c r="DC351" s="72"/>
      <c r="DD351" s="79"/>
      <c r="DE351" s="63"/>
      <c r="DF351" s="64"/>
      <c r="DG351" s="72"/>
      <c r="DH351" s="79"/>
      <c r="DI351" s="63"/>
      <c r="DJ351" s="64"/>
      <c r="DK351" s="72"/>
      <c r="DL351" s="79"/>
      <c r="DM351" s="63"/>
      <c r="DN351" s="64"/>
      <c r="DO351" s="72"/>
      <c r="DP351" s="79"/>
      <c r="DQ351" s="63"/>
      <c r="DR351" s="64"/>
      <c r="DS351" s="72"/>
      <c r="DT351" s="79"/>
      <c r="DU351" s="63"/>
      <c r="DV351" s="64"/>
      <c r="DW351" s="72"/>
      <c r="DX351" s="79"/>
      <c r="DY351" s="63"/>
      <c r="DZ351" s="64"/>
      <c r="EA351" s="72"/>
      <c r="EB351" s="79"/>
      <c r="EC351" s="63"/>
      <c r="ED351" s="64"/>
      <c r="EE351" s="72"/>
      <c r="EF351" s="79"/>
      <c r="EG351" s="63"/>
      <c r="EH351" s="64"/>
      <c r="EI351" s="72"/>
      <c r="EJ351" s="79"/>
      <c r="EK351" s="63"/>
      <c r="EL351" s="64"/>
      <c r="EM351" s="72"/>
      <c r="EN351" s="79"/>
      <c r="EO351" s="63"/>
      <c r="EP351" s="64"/>
      <c r="EQ351" s="72"/>
      <c r="ER351" s="79"/>
      <c r="ES351" s="63"/>
      <c r="ET351" s="64"/>
      <c r="EU351" s="72"/>
      <c r="EV351" s="79"/>
      <c r="EW351" s="63"/>
      <c r="EX351" s="64"/>
      <c r="EY351" s="72"/>
      <c r="EZ351" s="79"/>
      <c r="FA351" s="63"/>
      <c r="FB351" s="64"/>
      <c r="FC351" s="72"/>
      <c r="FD351" s="79"/>
      <c r="FE351" s="63"/>
      <c r="FF351" s="64"/>
      <c r="FG351" s="72"/>
      <c r="FH351" s="79"/>
      <c r="FI351" s="63"/>
      <c r="FJ351" s="64"/>
      <c r="FK351" s="72"/>
      <c r="FL351" s="79"/>
      <c r="FM351" s="63"/>
      <c r="FN351" s="64"/>
      <c r="FO351" s="72"/>
      <c r="FP351" s="79"/>
      <c r="FQ351" s="63"/>
      <c r="FR351" s="64"/>
      <c r="FS351" s="72"/>
      <c r="FT351" s="79"/>
      <c r="FU351" s="63"/>
      <c r="FV351" s="64"/>
      <c r="FW351" s="72"/>
      <c r="FX351" s="79"/>
      <c r="FY351" s="63"/>
      <c r="FZ351" s="64"/>
      <c r="GA351" s="72"/>
      <c r="GC351" s="34"/>
    </row>
    <row r="352" spans="1:185" x14ac:dyDescent="0.25">
      <c r="A352" s="34">
        <f t="shared" ref="A352:A415" si="276">MONTH(C352)</f>
        <v>1</v>
      </c>
      <c r="B352" s="34">
        <f t="shared" ref="B352:B415" si="277">YEAR(C352)</f>
        <v>1900</v>
      </c>
      <c r="C352" s="37"/>
      <c r="D352" s="54"/>
      <c r="E352" s="54"/>
      <c r="F352" s="53"/>
      <c r="G352" s="73"/>
      <c r="H352" s="54"/>
      <c r="I352" s="54"/>
      <c r="J352" s="61"/>
      <c r="K352" s="73"/>
      <c r="L352" s="78"/>
      <c r="M352" s="54"/>
      <c r="N352" s="61"/>
      <c r="O352" s="73"/>
      <c r="P352" s="78"/>
      <c r="Q352" s="54"/>
      <c r="R352" s="61"/>
      <c r="S352" s="73"/>
      <c r="T352" s="78"/>
      <c r="U352" s="54"/>
      <c r="V352" s="61"/>
      <c r="W352" s="73"/>
      <c r="X352" s="78"/>
      <c r="Y352" s="54"/>
      <c r="Z352" s="61"/>
      <c r="AA352" s="73"/>
      <c r="AB352" s="78"/>
      <c r="AC352" s="54"/>
      <c r="AD352" s="61"/>
      <c r="AE352" s="73"/>
      <c r="AF352" s="78"/>
      <c r="AG352" s="54"/>
      <c r="AH352" s="61"/>
      <c r="AI352" s="73"/>
      <c r="AJ352" s="78"/>
      <c r="AK352" s="54"/>
      <c r="AL352" s="61"/>
      <c r="AM352" s="73"/>
      <c r="AN352" s="84"/>
      <c r="AO352" s="54"/>
      <c r="AP352" s="61"/>
      <c r="AQ352" s="73"/>
      <c r="AR352" s="84"/>
      <c r="AS352" s="54"/>
      <c r="AT352" s="61"/>
      <c r="AU352" s="73"/>
      <c r="AV352" s="84"/>
      <c r="AW352" s="54"/>
      <c r="AX352" s="61"/>
      <c r="AY352" s="73"/>
      <c r="AZ352" s="84"/>
      <c r="BA352" s="54"/>
      <c r="BB352" s="61"/>
      <c r="BC352" s="73"/>
      <c r="BD352" s="78"/>
      <c r="BE352" s="54"/>
      <c r="BF352" s="61"/>
      <c r="BG352" s="73"/>
      <c r="BH352" s="78"/>
      <c r="BI352" s="54"/>
      <c r="BJ352" s="61"/>
      <c r="BK352" s="73"/>
      <c r="BL352" s="78"/>
      <c r="BM352" s="54"/>
      <c r="BN352" s="61"/>
      <c r="BO352" s="73"/>
      <c r="BP352" s="78"/>
      <c r="BQ352" s="54"/>
      <c r="BR352" s="61"/>
      <c r="BS352" s="73"/>
      <c r="BT352" s="78"/>
      <c r="BU352" s="54"/>
      <c r="BV352" s="61"/>
      <c r="BW352" s="73"/>
      <c r="BX352" s="78"/>
      <c r="BY352" s="54"/>
      <c r="BZ352" s="61"/>
      <c r="CA352" s="73"/>
      <c r="CB352" s="78"/>
      <c r="CC352" s="54"/>
      <c r="CD352" s="61"/>
      <c r="CE352" s="73"/>
      <c r="CF352" s="78"/>
      <c r="CG352" s="54"/>
      <c r="CH352" s="61"/>
      <c r="CI352" s="73"/>
      <c r="CJ352" s="78"/>
      <c r="CK352" s="54"/>
      <c r="CL352" s="61"/>
      <c r="CM352" s="73"/>
      <c r="CN352" s="78"/>
      <c r="CO352" s="54"/>
      <c r="CP352" s="61"/>
      <c r="CQ352" s="73"/>
      <c r="CR352" s="78"/>
      <c r="CS352" s="54"/>
      <c r="CT352" s="61"/>
      <c r="CU352" s="73"/>
      <c r="CV352" s="78"/>
      <c r="CW352" s="54"/>
      <c r="CX352" s="61"/>
      <c r="CY352" s="73"/>
      <c r="CZ352" s="78"/>
      <c r="DA352" s="54"/>
      <c r="DB352" s="61"/>
      <c r="DC352" s="73"/>
      <c r="DD352" s="78"/>
      <c r="DE352" s="54"/>
      <c r="DF352" s="61"/>
      <c r="DG352" s="73"/>
      <c r="DH352" s="78"/>
      <c r="DI352" s="54"/>
      <c r="DJ352" s="61"/>
      <c r="DK352" s="89"/>
      <c r="DL352" s="78"/>
      <c r="DM352" s="54"/>
      <c r="DN352" s="61"/>
      <c r="DO352" s="89"/>
      <c r="DP352" s="78"/>
      <c r="DQ352" s="54"/>
      <c r="DR352" s="61"/>
      <c r="DS352" s="89"/>
      <c r="DT352" s="78"/>
      <c r="DU352" s="54"/>
      <c r="DV352" s="61"/>
      <c r="DW352" s="89"/>
      <c r="DX352" s="78"/>
      <c r="DY352" s="54"/>
      <c r="DZ352" s="61"/>
      <c r="EA352" s="89"/>
      <c r="EB352" s="78"/>
      <c r="EC352" s="54"/>
      <c r="ED352" s="61"/>
      <c r="EE352" s="89"/>
      <c r="EF352" s="78"/>
      <c r="EG352" s="54"/>
      <c r="EH352" s="61"/>
      <c r="EI352" s="89"/>
      <c r="EJ352" s="78"/>
      <c r="EK352" s="54"/>
      <c r="EL352" s="61"/>
      <c r="EM352" s="89"/>
      <c r="EN352" s="78"/>
      <c r="EO352" s="54"/>
      <c r="EP352" s="61"/>
      <c r="EQ352" s="89"/>
      <c r="ER352" s="78"/>
      <c r="ES352" s="54"/>
      <c r="ET352" s="61"/>
      <c r="EU352" s="89"/>
      <c r="EV352" s="78"/>
      <c r="EW352" s="54"/>
      <c r="EX352" s="61"/>
      <c r="EY352" s="73"/>
      <c r="EZ352" s="78"/>
      <c r="FA352" s="54"/>
      <c r="FB352" s="61"/>
      <c r="FC352" s="73"/>
      <c r="FD352" s="78"/>
      <c r="FE352" s="54"/>
      <c r="FF352" s="61"/>
      <c r="FG352" s="73"/>
      <c r="FH352" s="78"/>
      <c r="FI352" s="54"/>
      <c r="FJ352" s="61"/>
      <c r="FK352" s="73"/>
      <c r="FL352" s="78"/>
      <c r="FM352" s="54"/>
      <c r="FN352" s="61"/>
      <c r="FO352" s="73"/>
      <c r="FP352" s="78"/>
      <c r="FQ352" s="54"/>
      <c r="FR352" s="61"/>
      <c r="FS352" s="73"/>
      <c r="FT352" s="78"/>
      <c r="FU352" s="54"/>
      <c r="FV352" s="61"/>
      <c r="FW352" s="73"/>
      <c r="FX352" s="78"/>
      <c r="FY352" s="54"/>
      <c r="FZ352" s="61"/>
      <c r="GA352" s="73"/>
      <c r="GC352" s="34"/>
    </row>
    <row r="353" spans="1:185" s="36" customFormat="1" x14ac:dyDescent="0.25">
      <c r="A353" s="34">
        <f t="shared" si="276"/>
        <v>1</v>
      </c>
      <c r="B353" s="34">
        <f t="shared" si="277"/>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s="36" customFormat="1" x14ac:dyDescent="0.25">
      <c r="A354" s="34">
        <f t="shared" si="276"/>
        <v>1</v>
      </c>
      <c r="B354" s="34">
        <f t="shared" si="277"/>
        <v>1900</v>
      </c>
      <c r="C354" s="37"/>
      <c r="D354" s="62"/>
      <c r="E354" s="63"/>
      <c r="F354" s="50"/>
      <c r="G354" s="72"/>
      <c r="H354" s="62"/>
      <c r="I354" s="63"/>
      <c r="J354" s="64"/>
      <c r="K354" s="72"/>
      <c r="L354" s="79"/>
      <c r="M354" s="63"/>
      <c r="N354" s="64"/>
      <c r="O354" s="72"/>
      <c r="P354" s="79"/>
      <c r="Q354" s="63"/>
      <c r="R354" s="64"/>
      <c r="S354" s="72"/>
      <c r="T354" s="79"/>
      <c r="U354" s="63"/>
      <c r="V354" s="64"/>
      <c r="W354" s="72"/>
      <c r="X354" s="79"/>
      <c r="Y354" s="63"/>
      <c r="Z354" s="64"/>
      <c r="AA354" s="72"/>
      <c r="AB354" s="79"/>
      <c r="AC354" s="63"/>
      <c r="AD354" s="64"/>
      <c r="AE354" s="72"/>
      <c r="AF354" s="79"/>
      <c r="AG354" s="63"/>
      <c r="AH354" s="64"/>
      <c r="AI354" s="72"/>
      <c r="AJ354" s="79"/>
      <c r="AK354" s="63"/>
      <c r="AL354" s="64"/>
      <c r="AM354" s="72"/>
      <c r="AN354" s="79"/>
      <c r="AO354" s="63"/>
      <c r="AP354" s="64"/>
      <c r="AQ354" s="72"/>
      <c r="AR354" s="79"/>
      <c r="AS354" s="63"/>
      <c r="AT354" s="64"/>
      <c r="AU354" s="72"/>
      <c r="AV354" s="79"/>
      <c r="AW354" s="63"/>
      <c r="AX354" s="64"/>
      <c r="AY354" s="72"/>
      <c r="AZ354" s="79"/>
      <c r="BA354" s="63"/>
      <c r="BB354" s="64"/>
      <c r="BC354" s="72"/>
      <c r="BD354" s="79"/>
      <c r="BE354" s="63"/>
      <c r="BF354" s="64"/>
      <c r="BG354" s="72"/>
      <c r="BH354" s="79"/>
      <c r="BI354" s="63"/>
      <c r="BJ354" s="64"/>
      <c r="BK354" s="72"/>
      <c r="BL354" s="79"/>
      <c r="BM354" s="63"/>
      <c r="BN354" s="64"/>
      <c r="BO354" s="72"/>
      <c r="BP354" s="79"/>
      <c r="BQ354" s="63"/>
      <c r="BR354" s="64"/>
      <c r="BS354" s="72"/>
      <c r="BT354" s="79"/>
      <c r="BU354" s="63"/>
      <c r="BV354" s="64"/>
      <c r="BW354" s="72"/>
      <c r="BX354" s="79"/>
      <c r="BY354" s="63"/>
      <c r="BZ354" s="64"/>
      <c r="CA354" s="72"/>
      <c r="CB354" s="79"/>
      <c r="CC354" s="63"/>
      <c r="CD354" s="64"/>
      <c r="CE354" s="72"/>
      <c r="CF354" s="79"/>
      <c r="CG354" s="63"/>
      <c r="CH354" s="64"/>
      <c r="CI354" s="72"/>
      <c r="CJ354" s="79"/>
      <c r="CK354" s="63"/>
      <c r="CL354" s="64"/>
      <c r="CM354" s="72"/>
      <c r="CN354" s="79"/>
      <c r="CO354" s="63"/>
      <c r="CP354" s="64"/>
      <c r="CQ354" s="72"/>
      <c r="CR354" s="79"/>
      <c r="CS354" s="63"/>
      <c r="CT354" s="64"/>
      <c r="CU354" s="72"/>
      <c r="CV354" s="79"/>
      <c r="CW354" s="63"/>
      <c r="CX354" s="64"/>
      <c r="CY354" s="72"/>
      <c r="CZ354" s="79"/>
      <c r="DA354" s="63"/>
      <c r="DB354" s="64"/>
      <c r="DC354" s="72"/>
      <c r="DD354" s="79"/>
      <c r="DE354" s="63"/>
      <c r="DF354" s="64"/>
      <c r="DG354" s="72"/>
      <c r="DH354" s="79"/>
      <c r="DI354" s="63"/>
      <c r="DJ354" s="64"/>
      <c r="DK354" s="72"/>
      <c r="DL354" s="79"/>
      <c r="DM354" s="63"/>
      <c r="DN354" s="64"/>
      <c r="DO354" s="72"/>
      <c r="DP354" s="79"/>
      <c r="DQ354" s="63"/>
      <c r="DR354" s="64"/>
      <c r="DS354" s="72"/>
      <c r="DT354" s="79"/>
      <c r="DU354" s="63"/>
      <c r="DV354" s="64"/>
      <c r="DW354" s="72"/>
      <c r="DX354" s="79"/>
      <c r="DY354" s="63"/>
      <c r="DZ354" s="64"/>
      <c r="EA354" s="72"/>
      <c r="EB354" s="79"/>
      <c r="EC354" s="63"/>
      <c r="ED354" s="64"/>
      <c r="EE354" s="72"/>
      <c r="EF354" s="79"/>
      <c r="EG354" s="63"/>
      <c r="EH354" s="64"/>
      <c r="EI354" s="72"/>
      <c r="EJ354" s="79"/>
      <c r="EK354" s="63"/>
      <c r="EL354" s="64"/>
      <c r="EM354" s="72"/>
      <c r="EN354" s="79"/>
      <c r="EO354" s="63"/>
      <c r="EP354" s="64"/>
      <c r="EQ354" s="72"/>
      <c r="ER354" s="79"/>
      <c r="ES354" s="63"/>
      <c r="ET354" s="64"/>
      <c r="EU354" s="72"/>
      <c r="EV354" s="79"/>
      <c r="EW354" s="63"/>
      <c r="EX354" s="64"/>
      <c r="EY354" s="72"/>
      <c r="EZ354" s="79"/>
      <c r="FA354" s="63"/>
      <c r="FB354" s="64"/>
      <c r="FC354" s="72"/>
      <c r="FD354" s="79"/>
      <c r="FE354" s="63"/>
      <c r="FF354" s="64"/>
      <c r="FG354" s="72"/>
      <c r="FH354" s="79"/>
      <c r="FI354" s="63"/>
      <c r="FJ354" s="64"/>
      <c r="FK354" s="72"/>
      <c r="FL354" s="79"/>
      <c r="FM354" s="63"/>
      <c r="FN354" s="64"/>
      <c r="FO354" s="72"/>
      <c r="FP354" s="79"/>
      <c r="FQ354" s="63"/>
      <c r="FR354" s="64"/>
      <c r="FS354" s="72"/>
      <c r="FT354" s="79"/>
      <c r="FU354" s="63"/>
      <c r="FV354" s="64"/>
      <c r="FW354" s="72"/>
      <c r="FX354" s="79"/>
      <c r="FY354" s="63"/>
      <c r="FZ354" s="64"/>
      <c r="GA354" s="72"/>
      <c r="GC354" s="34"/>
    </row>
    <row r="355" spans="1:185" x14ac:dyDescent="0.25">
      <c r="A355" s="34">
        <f t="shared" si="276"/>
        <v>1</v>
      </c>
      <c r="B355" s="34">
        <f t="shared" si="277"/>
        <v>1900</v>
      </c>
      <c r="C355" s="37"/>
      <c r="D355" s="54"/>
      <c r="E355" s="54"/>
      <c r="F355" s="53"/>
      <c r="G355" s="73"/>
      <c r="H355" s="54"/>
      <c r="I355" s="54"/>
      <c r="J355" s="61"/>
      <c r="K355" s="73"/>
      <c r="L355" s="78"/>
      <c r="M355" s="54"/>
      <c r="N355" s="61"/>
      <c r="O355" s="73"/>
      <c r="P355" s="78"/>
      <c r="Q355" s="54"/>
      <c r="R355" s="61"/>
      <c r="S355" s="73"/>
      <c r="T355" s="78"/>
      <c r="U355" s="54"/>
      <c r="V355" s="61"/>
      <c r="W355" s="73"/>
      <c r="X355" s="78"/>
      <c r="Y355" s="54"/>
      <c r="Z355" s="61"/>
      <c r="AA355" s="73"/>
      <c r="AB355" s="78"/>
      <c r="AC355" s="54"/>
      <c r="AD355" s="61"/>
      <c r="AE355" s="73"/>
      <c r="AF355" s="78"/>
      <c r="AG355" s="54"/>
      <c r="AH355" s="61"/>
      <c r="AI355" s="73"/>
      <c r="AJ355" s="78"/>
      <c r="AK355" s="54"/>
      <c r="AL355" s="61"/>
      <c r="AM355" s="73"/>
      <c r="AN355" s="84"/>
      <c r="AO355" s="54"/>
      <c r="AP355" s="61"/>
      <c r="AQ355" s="73"/>
      <c r="AR355" s="84"/>
      <c r="AS355" s="54"/>
      <c r="AT355" s="61"/>
      <c r="AU355" s="73"/>
      <c r="AV355" s="84"/>
      <c r="AW355" s="54"/>
      <c r="AX355" s="61"/>
      <c r="AY355" s="73"/>
      <c r="AZ355" s="84"/>
      <c r="BA355" s="54"/>
      <c r="BB355" s="61"/>
      <c r="BC355" s="73"/>
      <c r="BD355" s="78"/>
      <c r="BE355" s="54"/>
      <c r="BF355" s="61"/>
      <c r="BG355" s="73"/>
      <c r="BH355" s="78"/>
      <c r="BI355" s="54"/>
      <c r="BJ355" s="61"/>
      <c r="BK355" s="73"/>
      <c r="BL355" s="78"/>
      <c r="BM355" s="54"/>
      <c r="BN355" s="61"/>
      <c r="BO355" s="73"/>
      <c r="BP355" s="78"/>
      <c r="BQ355" s="54"/>
      <c r="BR355" s="61"/>
      <c r="BS355" s="73"/>
      <c r="BT355" s="78"/>
      <c r="BU355" s="54"/>
      <c r="BV355" s="61"/>
      <c r="BW355" s="73"/>
      <c r="BX355" s="78"/>
      <c r="BY355" s="54"/>
      <c r="BZ355" s="61"/>
      <c r="CA355" s="73"/>
      <c r="CB355" s="78"/>
      <c r="CC355" s="54"/>
      <c r="CD355" s="61"/>
      <c r="CE355" s="73"/>
      <c r="CF355" s="78"/>
      <c r="CG355" s="54"/>
      <c r="CH355" s="61"/>
      <c r="CI355" s="73"/>
      <c r="CJ355" s="78"/>
      <c r="CK355" s="54"/>
      <c r="CL355" s="61"/>
      <c r="CM355" s="73"/>
      <c r="CN355" s="78"/>
      <c r="CO355" s="54"/>
      <c r="CP355" s="61"/>
      <c r="CQ355" s="73"/>
      <c r="CR355" s="78"/>
      <c r="CS355" s="54"/>
      <c r="CT355" s="61"/>
      <c r="CU355" s="73"/>
      <c r="CV355" s="78"/>
      <c r="CW355" s="54"/>
      <c r="CX355" s="61"/>
      <c r="CY355" s="73"/>
      <c r="CZ355" s="78"/>
      <c r="DA355" s="54"/>
      <c r="DB355" s="61"/>
      <c r="DC355" s="73"/>
      <c r="DD355" s="78"/>
      <c r="DE355" s="54"/>
      <c r="DF355" s="61"/>
      <c r="DG355" s="73"/>
      <c r="DH355" s="78"/>
      <c r="DI355" s="54"/>
      <c r="DJ355" s="61"/>
      <c r="DK355" s="89"/>
      <c r="DL355" s="78"/>
      <c r="DM355" s="54"/>
      <c r="DN355" s="61"/>
      <c r="DO355" s="89"/>
      <c r="DP355" s="78"/>
      <c r="DQ355" s="54"/>
      <c r="DR355" s="61"/>
      <c r="DS355" s="89"/>
      <c r="DT355" s="78"/>
      <c r="DU355" s="54"/>
      <c r="DV355" s="61"/>
      <c r="DW355" s="89"/>
      <c r="DX355" s="78"/>
      <c r="DY355" s="54"/>
      <c r="DZ355" s="61"/>
      <c r="EA355" s="89"/>
      <c r="EB355" s="78"/>
      <c r="EC355" s="54"/>
      <c r="ED355" s="61"/>
      <c r="EE355" s="89"/>
      <c r="EF355" s="78"/>
      <c r="EG355" s="54"/>
      <c r="EH355" s="61"/>
      <c r="EI355" s="89"/>
      <c r="EJ355" s="78"/>
      <c r="EK355" s="54"/>
      <c r="EL355" s="61"/>
      <c r="EM355" s="89"/>
      <c r="EN355" s="78"/>
      <c r="EO355" s="54"/>
      <c r="EP355" s="61"/>
      <c r="EQ355" s="89"/>
      <c r="ER355" s="78"/>
      <c r="ES355" s="54"/>
      <c r="ET355" s="61"/>
      <c r="EU355" s="89"/>
      <c r="EV355" s="78"/>
      <c r="EW355" s="54"/>
      <c r="EX355" s="61"/>
      <c r="EY355" s="73"/>
      <c r="EZ355" s="78"/>
      <c r="FA355" s="54"/>
      <c r="FB355" s="61"/>
      <c r="FC355" s="73"/>
      <c r="FD355" s="78"/>
      <c r="FE355" s="54"/>
      <c r="FF355" s="61"/>
      <c r="FG355" s="73"/>
      <c r="FH355" s="78"/>
      <c r="FI355" s="54"/>
      <c r="FJ355" s="61"/>
      <c r="FK355" s="73"/>
      <c r="FL355" s="78"/>
      <c r="FM355" s="54"/>
      <c r="FN355" s="61"/>
      <c r="FO355" s="73"/>
      <c r="FP355" s="78"/>
      <c r="FQ355" s="54"/>
      <c r="FR355" s="61"/>
      <c r="FS355" s="73"/>
      <c r="FT355" s="78"/>
      <c r="FU355" s="54"/>
      <c r="FV355" s="61"/>
      <c r="FW355" s="73"/>
      <c r="FX355" s="78"/>
      <c r="FY355" s="54"/>
      <c r="FZ355" s="61"/>
      <c r="GA355" s="73"/>
      <c r="GC355" s="34"/>
    </row>
    <row r="356" spans="1:185" s="36" customFormat="1" x14ac:dyDescent="0.25">
      <c r="A356" s="34">
        <f t="shared" si="276"/>
        <v>1</v>
      </c>
      <c r="B356" s="34">
        <f t="shared" si="277"/>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276"/>
        <v>1</v>
      </c>
      <c r="B357" s="34">
        <f t="shared" si="277"/>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s="36" customFormat="1" x14ac:dyDescent="0.25">
      <c r="A358" s="34">
        <f t="shared" si="276"/>
        <v>1</v>
      </c>
      <c r="B358" s="34">
        <f t="shared" si="277"/>
        <v>1900</v>
      </c>
      <c r="C358" s="37"/>
      <c r="D358" s="62"/>
      <c r="E358" s="63"/>
      <c r="F358" s="50"/>
      <c r="G358" s="72"/>
      <c r="H358" s="62"/>
      <c r="I358" s="63"/>
      <c r="J358" s="64"/>
      <c r="K358" s="72"/>
      <c r="L358" s="79"/>
      <c r="M358" s="63"/>
      <c r="N358" s="64"/>
      <c r="O358" s="72"/>
      <c r="P358" s="79"/>
      <c r="Q358" s="63"/>
      <c r="R358" s="64"/>
      <c r="S358" s="72"/>
      <c r="T358" s="79"/>
      <c r="U358" s="63"/>
      <c r="V358" s="64"/>
      <c r="W358" s="72"/>
      <c r="X358" s="79"/>
      <c r="Y358" s="63"/>
      <c r="Z358" s="64"/>
      <c r="AA358" s="72"/>
      <c r="AB358" s="79"/>
      <c r="AC358" s="63"/>
      <c r="AD358" s="64"/>
      <c r="AE358" s="72"/>
      <c r="AF358" s="79"/>
      <c r="AG358" s="63"/>
      <c r="AH358" s="64"/>
      <c r="AI358" s="72"/>
      <c r="AJ358" s="79"/>
      <c r="AK358" s="63"/>
      <c r="AL358" s="64"/>
      <c r="AM358" s="72"/>
      <c r="AN358" s="79"/>
      <c r="AO358" s="63"/>
      <c r="AP358" s="64"/>
      <c r="AQ358" s="72"/>
      <c r="AR358" s="79"/>
      <c r="AS358" s="63"/>
      <c r="AT358" s="64"/>
      <c r="AU358" s="72"/>
      <c r="AV358" s="79"/>
      <c r="AW358" s="63"/>
      <c r="AX358" s="64"/>
      <c r="AY358" s="72"/>
      <c r="AZ358" s="79"/>
      <c r="BA358" s="63"/>
      <c r="BB358" s="64"/>
      <c r="BC358" s="72"/>
      <c r="BD358" s="79"/>
      <c r="BE358" s="63"/>
      <c r="BF358" s="64"/>
      <c r="BG358" s="72"/>
      <c r="BH358" s="79"/>
      <c r="BI358" s="63"/>
      <c r="BJ358" s="64"/>
      <c r="BK358" s="72"/>
      <c r="BL358" s="79"/>
      <c r="BM358" s="63"/>
      <c r="BN358" s="64"/>
      <c r="BO358" s="72"/>
      <c r="BP358" s="79"/>
      <c r="BQ358" s="63"/>
      <c r="BR358" s="64"/>
      <c r="BS358" s="72"/>
      <c r="BT358" s="79"/>
      <c r="BU358" s="63"/>
      <c r="BV358" s="64"/>
      <c r="BW358" s="72"/>
      <c r="BX358" s="79"/>
      <c r="BY358" s="63"/>
      <c r="BZ358" s="64"/>
      <c r="CA358" s="72"/>
      <c r="CB358" s="79"/>
      <c r="CC358" s="63"/>
      <c r="CD358" s="64"/>
      <c r="CE358" s="72"/>
      <c r="CF358" s="79"/>
      <c r="CG358" s="63"/>
      <c r="CH358" s="64"/>
      <c r="CI358" s="72"/>
      <c r="CJ358" s="79"/>
      <c r="CK358" s="63"/>
      <c r="CL358" s="64"/>
      <c r="CM358" s="72"/>
      <c r="CN358" s="79"/>
      <c r="CO358" s="63"/>
      <c r="CP358" s="64"/>
      <c r="CQ358" s="72"/>
      <c r="CR358" s="79"/>
      <c r="CS358" s="63"/>
      <c r="CT358" s="64"/>
      <c r="CU358" s="72"/>
      <c r="CV358" s="79"/>
      <c r="CW358" s="63"/>
      <c r="CX358" s="64"/>
      <c r="CY358" s="72"/>
      <c r="CZ358" s="79"/>
      <c r="DA358" s="63"/>
      <c r="DB358" s="64"/>
      <c r="DC358" s="72"/>
      <c r="DD358" s="79"/>
      <c r="DE358" s="63"/>
      <c r="DF358" s="64"/>
      <c r="DG358" s="72"/>
      <c r="DH358" s="79"/>
      <c r="DI358" s="63"/>
      <c r="DJ358" s="64"/>
      <c r="DK358" s="72"/>
      <c r="DL358" s="79"/>
      <c r="DM358" s="63"/>
      <c r="DN358" s="64"/>
      <c r="DO358" s="72"/>
      <c r="DP358" s="79"/>
      <c r="DQ358" s="63"/>
      <c r="DR358" s="64"/>
      <c r="DS358" s="72"/>
      <c r="DT358" s="79"/>
      <c r="DU358" s="63"/>
      <c r="DV358" s="64"/>
      <c r="DW358" s="72"/>
      <c r="DX358" s="79"/>
      <c r="DY358" s="63"/>
      <c r="DZ358" s="64"/>
      <c r="EA358" s="72"/>
      <c r="EB358" s="79"/>
      <c r="EC358" s="63"/>
      <c r="ED358" s="64"/>
      <c r="EE358" s="72"/>
      <c r="EF358" s="79"/>
      <c r="EG358" s="63"/>
      <c r="EH358" s="64"/>
      <c r="EI358" s="72"/>
      <c r="EJ358" s="79"/>
      <c r="EK358" s="63"/>
      <c r="EL358" s="64"/>
      <c r="EM358" s="72"/>
      <c r="EN358" s="79"/>
      <c r="EO358" s="63"/>
      <c r="EP358" s="64"/>
      <c r="EQ358" s="72"/>
      <c r="ER358" s="79"/>
      <c r="ES358" s="63"/>
      <c r="ET358" s="64"/>
      <c r="EU358" s="72"/>
      <c r="EV358" s="79"/>
      <c r="EW358" s="63"/>
      <c r="EX358" s="64"/>
      <c r="EY358" s="72"/>
      <c r="EZ358" s="79"/>
      <c r="FA358" s="63"/>
      <c r="FB358" s="64"/>
      <c r="FC358" s="72"/>
      <c r="FD358" s="79"/>
      <c r="FE358" s="63"/>
      <c r="FF358" s="64"/>
      <c r="FG358" s="72"/>
      <c r="FH358" s="79"/>
      <c r="FI358" s="63"/>
      <c r="FJ358" s="64"/>
      <c r="FK358" s="72"/>
      <c r="FL358" s="79"/>
      <c r="FM358" s="63"/>
      <c r="FN358" s="64"/>
      <c r="FO358" s="72"/>
      <c r="FP358" s="79"/>
      <c r="FQ358" s="63"/>
      <c r="FR358" s="64"/>
      <c r="FS358" s="72"/>
      <c r="FT358" s="79"/>
      <c r="FU358" s="63"/>
      <c r="FV358" s="64"/>
      <c r="FW358" s="72"/>
      <c r="FX358" s="79"/>
      <c r="FY358" s="63"/>
      <c r="FZ358" s="64"/>
      <c r="GA358" s="72"/>
      <c r="GC358" s="34"/>
    </row>
    <row r="359" spans="1:185" x14ac:dyDescent="0.25">
      <c r="A359" s="34">
        <f t="shared" si="276"/>
        <v>1</v>
      </c>
      <c r="B359" s="34">
        <f t="shared" si="277"/>
        <v>1900</v>
      </c>
      <c r="C359" s="37"/>
      <c r="D359" s="54"/>
      <c r="E359" s="54"/>
      <c r="F359" s="53"/>
      <c r="G359" s="73"/>
      <c r="H359" s="54"/>
      <c r="I359" s="54"/>
      <c r="J359" s="61"/>
      <c r="K359" s="73"/>
      <c r="L359" s="78"/>
      <c r="M359" s="54"/>
      <c r="N359" s="61"/>
      <c r="O359" s="73"/>
      <c r="P359" s="78"/>
      <c r="Q359" s="54"/>
      <c r="R359" s="61"/>
      <c r="S359" s="73"/>
      <c r="T359" s="78"/>
      <c r="U359" s="54"/>
      <c r="V359" s="61"/>
      <c r="W359" s="73"/>
      <c r="X359" s="78"/>
      <c r="Y359" s="54"/>
      <c r="Z359" s="61"/>
      <c r="AA359" s="73"/>
      <c r="AB359" s="78"/>
      <c r="AC359" s="54"/>
      <c r="AD359" s="61"/>
      <c r="AE359" s="73"/>
      <c r="AF359" s="78"/>
      <c r="AG359" s="54"/>
      <c r="AH359" s="61"/>
      <c r="AI359" s="73"/>
      <c r="AJ359" s="78"/>
      <c r="AK359" s="54"/>
      <c r="AL359" s="61"/>
      <c r="AM359" s="73"/>
      <c r="AN359" s="84"/>
      <c r="AO359" s="54"/>
      <c r="AP359" s="61"/>
      <c r="AQ359" s="73"/>
      <c r="AR359" s="84"/>
      <c r="AS359" s="54"/>
      <c r="AT359" s="61"/>
      <c r="AU359" s="73"/>
      <c r="AV359" s="84"/>
      <c r="AW359" s="54"/>
      <c r="AX359" s="61"/>
      <c r="AY359" s="73"/>
      <c r="AZ359" s="84"/>
      <c r="BA359" s="54"/>
      <c r="BB359" s="61"/>
      <c r="BC359" s="73"/>
      <c r="BD359" s="78"/>
      <c r="BE359" s="54"/>
      <c r="BF359" s="61"/>
      <c r="BG359" s="73"/>
      <c r="BH359" s="78"/>
      <c r="BI359" s="54"/>
      <c r="BJ359" s="61"/>
      <c r="BK359" s="73"/>
      <c r="BL359" s="78"/>
      <c r="BM359" s="54"/>
      <c r="BN359" s="61"/>
      <c r="BO359" s="73"/>
      <c r="BP359" s="78"/>
      <c r="BQ359" s="54"/>
      <c r="BR359" s="61"/>
      <c r="BS359" s="73"/>
      <c r="BT359" s="78"/>
      <c r="BU359" s="54"/>
      <c r="BV359" s="61"/>
      <c r="BW359" s="73"/>
      <c r="BX359" s="78"/>
      <c r="BY359" s="54"/>
      <c r="BZ359" s="61"/>
      <c r="CA359" s="73"/>
      <c r="CB359" s="78"/>
      <c r="CC359" s="54"/>
      <c r="CD359" s="61"/>
      <c r="CE359" s="73"/>
      <c r="CF359" s="78"/>
      <c r="CG359" s="54"/>
      <c r="CH359" s="61"/>
      <c r="CI359" s="73"/>
      <c r="CJ359" s="78"/>
      <c r="CK359" s="54"/>
      <c r="CL359" s="61"/>
      <c r="CM359" s="73"/>
      <c r="CN359" s="78"/>
      <c r="CO359" s="54"/>
      <c r="CP359" s="61"/>
      <c r="CQ359" s="73"/>
      <c r="CR359" s="78"/>
      <c r="CS359" s="54"/>
      <c r="CT359" s="61"/>
      <c r="CU359" s="73"/>
      <c r="CV359" s="78"/>
      <c r="CW359" s="54"/>
      <c r="CX359" s="61"/>
      <c r="CY359" s="73"/>
      <c r="CZ359" s="78"/>
      <c r="DA359" s="54"/>
      <c r="DB359" s="61"/>
      <c r="DC359" s="73"/>
      <c r="DD359" s="78"/>
      <c r="DE359" s="54"/>
      <c r="DF359" s="61"/>
      <c r="DG359" s="73"/>
      <c r="DH359" s="78"/>
      <c r="DI359" s="54"/>
      <c r="DJ359" s="61"/>
      <c r="DK359" s="89"/>
      <c r="DL359" s="78"/>
      <c r="DM359" s="54"/>
      <c r="DN359" s="61"/>
      <c r="DO359" s="89"/>
      <c r="DP359" s="78"/>
      <c r="DQ359" s="54"/>
      <c r="DR359" s="61"/>
      <c r="DS359" s="89"/>
      <c r="DT359" s="78"/>
      <c r="DU359" s="54"/>
      <c r="DV359" s="61"/>
      <c r="DW359" s="89"/>
      <c r="DX359" s="78"/>
      <c r="DY359" s="54"/>
      <c r="DZ359" s="61"/>
      <c r="EA359" s="89"/>
      <c r="EB359" s="78"/>
      <c r="EC359" s="54"/>
      <c r="ED359" s="61"/>
      <c r="EE359" s="89"/>
      <c r="EF359" s="78"/>
      <c r="EG359" s="54"/>
      <c r="EH359" s="61"/>
      <c r="EI359" s="89"/>
      <c r="EJ359" s="78"/>
      <c r="EK359" s="54"/>
      <c r="EL359" s="61"/>
      <c r="EM359" s="89"/>
      <c r="EN359" s="78"/>
      <c r="EO359" s="54"/>
      <c r="EP359" s="61"/>
      <c r="EQ359" s="89"/>
      <c r="ER359" s="78"/>
      <c r="ES359" s="54"/>
      <c r="ET359" s="61"/>
      <c r="EU359" s="89"/>
      <c r="EV359" s="78"/>
      <c r="EW359" s="54"/>
      <c r="EX359" s="61"/>
      <c r="EY359" s="73"/>
      <c r="EZ359" s="78"/>
      <c r="FA359" s="54"/>
      <c r="FB359" s="61"/>
      <c r="FC359" s="73"/>
      <c r="FD359" s="78"/>
      <c r="FE359" s="54"/>
      <c r="FF359" s="61"/>
      <c r="FG359" s="73"/>
      <c r="FH359" s="78"/>
      <c r="FI359" s="54"/>
      <c r="FJ359" s="61"/>
      <c r="FK359" s="73"/>
      <c r="FL359" s="78"/>
      <c r="FM359" s="54"/>
      <c r="FN359" s="61"/>
      <c r="FO359" s="73"/>
      <c r="FP359" s="78"/>
      <c r="FQ359" s="54"/>
      <c r="FR359" s="61"/>
      <c r="FS359" s="73"/>
      <c r="FT359" s="78"/>
      <c r="FU359" s="54"/>
      <c r="FV359" s="61"/>
      <c r="FW359" s="73"/>
      <c r="FX359" s="78"/>
      <c r="FY359" s="54"/>
      <c r="FZ359" s="61"/>
      <c r="GA359" s="73"/>
      <c r="GC359" s="34"/>
    </row>
    <row r="360" spans="1:185" s="36" customFormat="1" x14ac:dyDescent="0.25">
      <c r="A360" s="34">
        <f t="shared" si="276"/>
        <v>1</v>
      </c>
      <c r="B360" s="34">
        <f t="shared" si="277"/>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276"/>
        <v>1</v>
      </c>
      <c r="B361" s="34">
        <f t="shared" si="277"/>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276"/>
        <v>1</v>
      </c>
      <c r="B362" s="34">
        <f t="shared" si="277"/>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s="36" customFormat="1" x14ac:dyDescent="0.25">
      <c r="A363" s="34">
        <f t="shared" si="276"/>
        <v>1</v>
      </c>
      <c r="B363" s="34">
        <f t="shared" si="277"/>
        <v>1900</v>
      </c>
      <c r="C363" s="37"/>
      <c r="D363" s="62"/>
      <c r="E363" s="63"/>
      <c r="F363" s="50"/>
      <c r="G363" s="72"/>
      <c r="H363" s="62"/>
      <c r="I363" s="63"/>
      <c r="J363" s="64"/>
      <c r="K363" s="72"/>
      <c r="L363" s="79"/>
      <c r="M363" s="63"/>
      <c r="N363" s="64"/>
      <c r="O363" s="72"/>
      <c r="P363" s="79"/>
      <c r="Q363" s="63"/>
      <c r="R363" s="64"/>
      <c r="S363" s="72"/>
      <c r="T363" s="79"/>
      <c r="U363" s="63"/>
      <c r="V363" s="64"/>
      <c r="W363" s="72"/>
      <c r="X363" s="79"/>
      <c r="Y363" s="63"/>
      <c r="Z363" s="64"/>
      <c r="AA363" s="72"/>
      <c r="AB363" s="79"/>
      <c r="AC363" s="63"/>
      <c r="AD363" s="64"/>
      <c r="AE363" s="72"/>
      <c r="AF363" s="79"/>
      <c r="AG363" s="63"/>
      <c r="AH363" s="64"/>
      <c r="AI363" s="72"/>
      <c r="AJ363" s="79"/>
      <c r="AK363" s="63"/>
      <c r="AL363" s="64"/>
      <c r="AM363" s="72"/>
      <c r="AN363" s="79"/>
      <c r="AO363" s="63"/>
      <c r="AP363" s="64"/>
      <c r="AQ363" s="72"/>
      <c r="AR363" s="79"/>
      <c r="AS363" s="63"/>
      <c r="AT363" s="64"/>
      <c r="AU363" s="72"/>
      <c r="AV363" s="79"/>
      <c r="AW363" s="63"/>
      <c r="AX363" s="64"/>
      <c r="AY363" s="72"/>
      <c r="AZ363" s="79"/>
      <c r="BA363" s="63"/>
      <c r="BB363" s="64"/>
      <c r="BC363" s="72"/>
      <c r="BD363" s="79"/>
      <c r="BE363" s="63"/>
      <c r="BF363" s="64"/>
      <c r="BG363" s="72"/>
      <c r="BH363" s="79"/>
      <c r="BI363" s="63"/>
      <c r="BJ363" s="64"/>
      <c r="BK363" s="72"/>
      <c r="BL363" s="79"/>
      <c r="BM363" s="63"/>
      <c r="BN363" s="64"/>
      <c r="BO363" s="72"/>
      <c r="BP363" s="79"/>
      <c r="BQ363" s="63"/>
      <c r="BR363" s="64"/>
      <c r="BS363" s="72"/>
      <c r="BT363" s="79"/>
      <c r="BU363" s="63"/>
      <c r="BV363" s="64"/>
      <c r="BW363" s="72"/>
      <c r="BX363" s="79"/>
      <c r="BY363" s="63"/>
      <c r="BZ363" s="64"/>
      <c r="CA363" s="72"/>
      <c r="CB363" s="79"/>
      <c r="CC363" s="63"/>
      <c r="CD363" s="64"/>
      <c r="CE363" s="72"/>
      <c r="CF363" s="79"/>
      <c r="CG363" s="63"/>
      <c r="CH363" s="64"/>
      <c r="CI363" s="72"/>
      <c r="CJ363" s="79"/>
      <c r="CK363" s="63"/>
      <c r="CL363" s="64"/>
      <c r="CM363" s="72"/>
      <c r="CN363" s="79"/>
      <c r="CO363" s="63"/>
      <c r="CP363" s="64"/>
      <c r="CQ363" s="72"/>
      <c r="CR363" s="79"/>
      <c r="CS363" s="63"/>
      <c r="CT363" s="64"/>
      <c r="CU363" s="72"/>
      <c r="CV363" s="79"/>
      <c r="CW363" s="63"/>
      <c r="CX363" s="64"/>
      <c r="CY363" s="72"/>
      <c r="CZ363" s="79"/>
      <c r="DA363" s="63"/>
      <c r="DB363" s="64"/>
      <c r="DC363" s="72"/>
      <c r="DD363" s="79"/>
      <c r="DE363" s="63"/>
      <c r="DF363" s="64"/>
      <c r="DG363" s="72"/>
      <c r="DH363" s="79"/>
      <c r="DI363" s="63"/>
      <c r="DJ363" s="64"/>
      <c r="DK363" s="72"/>
      <c r="DL363" s="79"/>
      <c r="DM363" s="63"/>
      <c r="DN363" s="64"/>
      <c r="DO363" s="72"/>
      <c r="DP363" s="79"/>
      <c r="DQ363" s="63"/>
      <c r="DR363" s="64"/>
      <c r="DS363" s="72"/>
      <c r="DT363" s="79"/>
      <c r="DU363" s="63"/>
      <c r="DV363" s="64"/>
      <c r="DW363" s="72"/>
      <c r="DX363" s="79"/>
      <c r="DY363" s="63"/>
      <c r="DZ363" s="64"/>
      <c r="EA363" s="72"/>
      <c r="EB363" s="79"/>
      <c r="EC363" s="63"/>
      <c r="ED363" s="64"/>
      <c r="EE363" s="72"/>
      <c r="EF363" s="79"/>
      <c r="EG363" s="63"/>
      <c r="EH363" s="64"/>
      <c r="EI363" s="72"/>
      <c r="EJ363" s="79"/>
      <c r="EK363" s="63"/>
      <c r="EL363" s="64"/>
      <c r="EM363" s="72"/>
      <c r="EN363" s="79"/>
      <c r="EO363" s="63"/>
      <c r="EP363" s="64"/>
      <c r="EQ363" s="72"/>
      <c r="ER363" s="79"/>
      <c r="ES363" s="63"/>
      <c r="ET363" s="64"/>
      <c r="EU363" s="72"/>
      <c r="EV363" s="79"/>
      <c r="EW363" s="63"/>
      <c r="EX363" s="64"/>
      <c r="EY363" s="72"/>
      <c r="EZ363" s="79"/>
      <c r="FA363" s="63"/>
      <c r="FB363" s="64"/>
      <c r="FC363" s="72"/>
      <c r="FD363" s="79"/>
      <c r="FE363" s="63"/>
      <c r="FF363" s="64"/>
      <c r="FG363" s="72"/>
      <c r="FH363" s="79"/>
      <c r="FI363" s="63"/>
      <c r="FJ363" s="64"/>
      <c r="FK363" s="72"/>
      <c r="FL363" s="79"/>
      <c r="FM363" s="63"/>
      <c r="FN363" s="64"/>
      <c r="FO363" s="72"/>
      <c r="FP363" s="79"/>
      <c r="FQ363" s="63"/>
      <c r="FR363" s="64"/>
      <c r="FS363" s="72"/>
      <c r="FT363" s="79"/>
      <c r="FU363" s="63"/>
      <c r="FV363" s="64"/>
      <c r="FW363" s="72"/>
      <c r="FX363" s="79"/>
      <c r="FY363" s="63"/>
      <c r="FZ363" s="64"/>
      <c r="GA363" s="72"/>
      <c r="GC363" s="34"/>
    </row>
    <row r="364" spans="1:185" x14ac:dyDescent="0.25">
      <c r="A364" s="34">
        <f t="shared" si="276"/>
        <v>1</v>
      </c>
      <c r="B364" s="34">
        <f t="shared" si="277"/>
        <v>1900</v>
      </c>
      <c r="C364" s="37"/>
      <c r="D364" s="54"/>
      <c r="E364" s="54"/>
      <c r="F364" s="53"/>
      <c r="G364" s="73"/>
      <c r="H364" s="54"/>
      <c r="I364" s="54"/>
      <c r="J364" s="61"/>
      <c r="K364" s="73"/>
      <c r="L364" s="78"/>
      <c r="M364" s="54"/>
      <c r="N364" s="61"/>
      <c r="O364" s="73"/>
      <c r="P364" s="78"/>
      <c r="Q364" s="54"/>
      <c r="R364" s="61"/>
      <c r="S364" s="73"/>
      <c r="T364" s="78"/>
      <c r="U364" s="54"/>
      <c r="V364" s="61"/>
      <c r="W364" s="73"/>
      <c r="X364" s="78"/>
      <c r="Y364" s="54"/>
      <c r="Z364" s="61"/>
      <c r="AA364" s="73"/>
      <c r="AB364" s="78"/>
      <c r="AC364" s="54"/>
      <c r="AD364" s="61"/>
      <c r="AE364" s="73"/>
      <c r="AF364" s="78"/>
      <c r="AG364" s="54"/>
      <c r="AH364" s="61"/>
      <c r="AI364" s="73"/>
      <c r="AJ364" s="78"/>
      <c r="AK364" s="54"/>
      <c r="AL364" s="61"/>
      <c r="AM364" s="73"/>
      <c r="AN364" s="84"/>
      <c r="AO364" s="54"/>
      <c r="AP364" s="61"/>
      <c r="AQ364" s="73"/>
      <c r="AR364" s="84"/>
      <c r="AS364" s="54"/>
      <c r="AT364" s="61"/>
      <c r="AU364" s="73"/>
      <c r="AV364" s="84"/>
      <c r="AW364" s="54"/>
      <c r="AX364" s="61"/>
      <c r="AY364" s="73"/>
      <c r="AZ364" s="84"/>
      <c r="BA364" s="54"/>
      <c r="BB364" s="61"/>
      <c r="BC364" s="73"/>
      <c r="BD364" s="78"/>
      <c r="BE364" s="54"/>
      <c r="BF364" s="61"/>
      <c r="BG364" s="73"/>
      <c r="BH364" s="78"/>
      <c r="BI364" s="54"/>
      <c r="BJ364" s="61"/>
      <c r="BK364" s="73"/>
      <c r="BL364" s="78"/>
      <c r="BM364" s="54"/>
      <c r="BN364" s="61"/>
      <c r="BO364" s="73"/>
      <c r="BP364" s="78"/>
      <c r="BQ364" s="54"/>
      <c r="BR364" s="61"/>
      <c r="BS364" s="73"/>
      <c r="BT364" s="78"/>
      <c r="BU364" s="54"/>
      <c r="BV364" s="61"/>
      <c r="BW364" s="73"/>
      <c r="BX364" s="78"/>
      <c r="BY364" s="54"/>
      <c r="BZ364" s="61"/>
      <c r="CA364" s="73"/>
      <c r="CB364" s="78"/>
      <c r="CC364" s="54"/>
      <c r="CD364" s="61"/>
      <c r="CE364" s="73"/>
      <c r="CF364" s="78"/>
      <c r="CG364" s="54"/>
      <c r="CH364" s="61"/>
      <c r="CI364" s="73"/>
      <c r="CJ364" s="78"/>
      <c r="CK364" s="54"/>
      <c r="CL364" s="61"/>
      <c r="CM364" s="73"/>
      <c r="CN364" s="78"/>
      <c r="CO364" s="54"/>
      <c r="CP364" s="61"/>
      <c r="CQ364" s="73"/>
      <c r="CR364" s="78"/>
      <c r="CS364" s="54"/>
      <c r="CT364" s="61"/>
      <c r="CU364" s="73"/>
      <c r="CV364" s="78"/>
      <c r="CW364" s="54"/>
      <c r="CX364" s="61"/>
      <c r="CY364" s="73"/>
      <c r="CZ364" s="78"/>
      <c r="DA364" s="54"/>
      <c r="DB364" s="61"/>
      <c r="DC364" s="73"/>
      <c r="DD364" s="78"/>
      <c r="DE364" s="54"/>
      <c r="DF364" s="61"/>
      <c r="DG364" s="73"/>
      <c r="DH364" s="78"/>
      <c r="DI364" s="54"/>
      <c r="DJ364" s="61"/>
      <c r="DK364" s="89"/>
      <c r="DL364" s="78"/>
      <c r="DM364" s="54"/>
      <c r="DN364" s="61"/>
      <c r="DO364" s="89"/>
      <c r="DP364" s="78"/>
      <c r="DQ364" s="54"/>
      <c r="DR364" s="61"/>
      <c r="DS364" s="89"/>
      <c r="DT364" s="78"/>
      <c r="DU364" s="54"/>
      <c r="DV364" s="61"/>
      <c r="DW364" s="89"/>
      <c r="DX364" s="78"/>
      <c r="DY364" s="54"/>
      <c r="DZ364" s="61"/>
      <c r="EA364" s="89"/>
      <c r="EB364" s="78"/>
      <c r="EC364" s="54"/>
      <c r="ED364" s="61"/>
      <c r="EE364" s="89"/>
      <c r="EF364" s="78"/>
      <c r="EG364" s="54"/>
      <c r="EH364" s="61"/>
      <c r="EI364" s="89"/>
      <c r="EJ364" s="78"/>
      <c r="EK364" s="54"/>
      <c r="EL364" s="61"/>
      <c r="EM364" s="89"/>
      <c r="EN364" s="78"/>
      <c r="EO364" s="54"/>
      <c r="EP364" s="61"/>
      <c r="EQ364" s="89"/>
      <c r="ER364" s="78"/>
      <c r="ES364" s="54"/>
      <c r="ET364" s="61"/>
      <c r="EU364" s="89"/>
      <c r="EV364" s="78"/>
      <c r="EW364" s="54"/>
      <c r="EX364" s="61"/>
      <c r="EY364" s="73"/>
      <c r="EZ364" s="78"/>
      <c r="FA364" s="54"/>
      <c r="FB364" s="61"/>
      <c r="FC364" s="73"/>
      <c r="FD364" s="78"/>
      <c r="FE364" s="54"/>
      <c r="FF364" s="61"/>
      <c r="FG364" s="73"/>
      <c r="FH364" s="78"/>
      <c r="FI364" s="54"/>
      <c r="FJ364" s="61"/>
      <c r="FK364" s="73"/>
      <c r="FL364" s="78"/>
      <c r="FM364" s="54"/>
      <c r="FN364" s="61"/>
      <c r="FO364" s="73"/>
      <c r="FP364" s="78"/>
      <c r="FQ364" s="54"/>
      <c r="FR364" s="61"/>
      <c r="FS364" s="73"/>
      <c r="FT364" s="78"/>
      <c r="FU364" s="54"/>
      <c r="FV364" s="61"/>
      <c r="FW364" s="73"/>
      <c r="FX364" s="78"/>
      <c r="FY364" s="54"/>
      <c r="FZ364" s="61"/>
      <c r="GA364" s="73"/>
      <c r="GC364" s="34"/>
    </row>
    <row r="365" spans="1:185" s="36" customFormat="1" x14ac:dyDescent="0.25">
      <c r="A365" s="34">
        <f t="shared" si="276"/>
        <v>1</v>
      </c>
      <c r="B365" s="34">
        <f t="shared" si="277"/>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276"/>
        <v>1</v>
      </c>
      <c r="B366" s="34">
        <f t="shared" si="277"/>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276"/>
        <v>1</v>
      </c>
      <c r="B367" s="34">
        <f t="shared" si="277"/>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s="36" customFormat="1" x14ac:dyDescent="0.25">
      <c r="A368" s="34">
        <f t="shared" si="276"/>
        <v>1</v>
      </c>
      <c r="B368" s="34">
        <f t="shared" si="277"/>
        <v>1900</v>
      </c>
      <c r="C368" s="37"/>
      <c r="D368" s="62"/>
      <c r="E368" s="63"/>
      <c r="F368" s="50"/>
      <c r="G368" s="72"/>
      <c r="H368" s="62"/>
      <c r="I368" s="63"/>
      <c r="J368" s="64"/>
      <c r="K368" s="72"/>
      <c r="L368" s="79"/>
      <c r="M368" s="63"/>
      <c r="N368" s="64"/>
      <c r="O368" s="72"/>
      <c r="P368" s="79"/>
      <c r="Q368" s="63"/>
      <c r="R368" s="64"/>
      <c r="S368" s="72"/>
      <c r="T368" s="79"/>
      <c r="U368" s="63"/>
      <c r="V368" s="64"/>
      <c r="W368" s="72"/>
      <c r="X368" s="79"/>
      <c r="Y368" s="63"/>
      <c r="Z368" s="64"/>
      <c r="AA368" s="72"/>
      <c r="AB368" s="79"/>
      <c r="AC368" s="63"/>
      <c r="AD368" s="64"/>
      <c r="AE368" s="72"/>
      <c r="AF368" s="79"/>
      <c r="AG368" s="63"/>
      <c r="AH368" s="64"/>
      <c r="AI368" s="72"/>
      <c r="AJ368" s="79"/>
      <c r="AK368" s="63"/>
      <c r="AL368" s="64"/>
      <c r="AM368" s="72"/>
      <c r="AN368" s="79"/>
      <c r="AO368" s="63"/>
      <c r="AP368" s="64"/>
      <c r="AQ368" s="72"/>
      <c r="AR368" s="79"/>
      <c r="AS368" s="63"/>
      <c r="AT368" s="64"/>
      <c r="AU368" s="72"/>
      <c r="AV368" s="79"/>
      <c r="AW368" s="63"/>
      <c r="AX368" s="64"/>
      <c r="AY368" s="72"/>
      <c r="AZ368" s="79"/>
      <c r="BA368" s="63"/>
      <c r="BB368" s="64"/>
      <c r="BC368" s="72"/>
      <c r="BD368" s="79"/>
      <c r="BE368" s="63"/>
      <c r="BF368" s="64"/>
      <c r="BG368" s="72"/>
      <c r="BH368" s="79"/>
      <c r="BI368" s="63"/>
      <c r="BJ368" s="64"/>
      <c r="BK368" s="72"/>
      <c r="BL368" s="79"/>
      <c r="BM368" s="63"/>
      <c r="BN368" s="64"/>
      <c r="BO368" s="72"/>
      <c r="BP368" s="79"/>
      <c r="BQ368" s="63"/>
      <c r="BR368" s="64"/>
      <c r="BS368" s="72"/>
      <c r="BT368" s="79"/>
      <c r="BU368" s="63"/>
      <c r="BV368" s="64"/>
      <c r="BW368" s="72"/>
      <c r="BX368" s="79"/>
      <c r="BY368" s="63"/>
      <c r="BZ368" s="64"/>
      <c r="CA368" s="72"/>
      <c r="CB368" s="79"/>
      <c r="CC368" s="63"/>
      <c r="CD368" s="64"/>
      <c r="CE368" s="72"/>
      <c r="CF368" s="79"/>
      <c r="CG368" s="63"/>
      <c r="CH368" s="64"/>
      <c r="CI368" s="72"/>
      <c r="CJ368" s="79"/>
      <c r="CK368" s="63"/>
      <c r="CL368" s="64"/>
      <c r="CM368" s="72"/>
      <c r="CN368" s="79"/>
      <c r="CO368" s="63"/>
      <c r="CP368" s="64"/>
      <c r="CQ368" s="72"/>
      <c r="CR368" s="79"/>
      <c r="CS368" s="63"/>
      <c r="CT368" s="64"/>
      <c r="CU368" s="72"/>
      <c r="CV368" s="79"/>
      <c r="CW368" s="63"/>
      <c r="CX368" s="64"/>
      <c r="CY368" s="72"/>
      <c r="CZ368" s="79"/>
      <c r="DA368" s="63"/>
      <c r="DB368" s="64"/>
      <c r="DC368" s="72"/>
      <c r="DD368" s="79"/>
      <c r="DE368" s="63"/>
      <c r="DF368" s="64"/>
      <c r="DG368" s="72"/>
      <c r="DH368" s="79"/>
      <c r="DI368" s="63"/>
      <c r="DJ368" s="64"/>
      <c r="DK368" s="72"/>
      <c r="DL368" s="79"/>
      <c r="DM368" s="63"/>
      <c r="DN368" s="64"/>
      <c r="DO368" s="72"/>
      <c r="DP368" s="79"/>
      <c r="DQ368" s="63"/>
      <c r="DR368" s="64"/>
      <c r="DS368" s="72"/>
      <c r="DT368" s="79"/>
      <c r="DU368" s="63"/>
      <c r="DV368" s="64"/>
      <c r="DW368" s="72"/>
      <c r="DX368" s="79"/>
      <c r="DY368" s="63"/>
      <c r="DZ368" s="64"/>
      <c r="EA368" s="72"/>
      <c r="EB368" s="79"/>
      <c r="EC368" s="63"/>
      <c r="ED368" s="64"/>
      <c r="EE368" s="72"/>
      <c r="EF368" s="79"/>
      <c r="EG368" s="63"/>
      <c r="EH368" s="64"/>
      <c r="EI368" s="72"/>
      <c r="EJ368" s="79"/>
      <c r="EK368" s="63"/>
      <c r="EL368" s="64"/>
      <c r="EM368" s="72"/>
      <c r="EN368" s="79"/>
      <c r="EO368" s="63"/>
      <c r="EP368" s="64"/>
      <c r="EQ368" s="72"/>
      <c r="ER368" s="79"/>
      <c r="ES368" s="63"/>
      <c r="ET368" s="64"/>
      <c r="EU368" s="72"/>
      <c r="EV368" s="79"/>
      <c r="EW368" s="63"/>
      <c r="EX368" s="64"/>
      <c r="EY368" s="72"/>
      <c r="EZ368" s="79"/>
      <c r="FA368" s="63"/>
      <c r="FB368" s="64"/>
      <c r="FC368" s="72"/>
      <c r="FD368" s="79"/>
      <c r="FE368" s="63"/>
      <c r="FF368" s="64"/>
      <c r="FG368" s="72"/>
      <c r="FH368" s="79"/>
      <c r="FI368" s="63"/>
      <c r="FJ368" s="64"/>
      <c r="FK368" s="72"/>
      <c r="FL368" s="79"/>
      <c r="FM368" s="63"/>
      <c r="FN368" s="64"/>
      <c r="FO368" s="72"/>
      <c r="FP368" s="79"/>
      <c r="FQ368" s="63"/>
      <c r="FR368" s="64"/>
      <c r="FS368" s="72"/>
      <c r="FT368" s="79"/>
      <c r="FU368" s="63"/>
      <c r="FV368" s="64"/>
      <c r="FW368" s="72"/>
      <c r="FX368" s="79"/>
      <c r="FY368" s="63"/>
      <c r="FZ368" s="64"/>
      <c r="GA368" s="72"/>
      <c r="GC368" s="34"/>
    </row>
    <row r="369" spans="1:185" x14ac:dyDescent="0.25">
      <c r="A369" s="34">
        <f t="shared" si="276"/>
        <v>1</v>
      </c>
      <c r="B369" s="34">
        <f t="shared" si="277"/>
        <v>1900</v>
      </c>
      <c r="C369" s="37"/>
      <c r="D369" s="54"/>
      <c r="E369" s="54"/>
      <c r="F369" s="53"/>
      <c r="G369" s="73"/>
      <c r="H369" s="54"/>
      <c r="I369" s="54"/>
      <c r="J369" s="61"/>
      <c r="K369" s="73"/>
      <c r="L369" s="78"/>
      <c r="M369" s="54"/>
      <c r="N369" s="61"/>
      <c r="O369" s="73"/>
      <c r="P369" s="78"/>
      <c r="Q369" s="54"/>
      <c r="R369" s="61"/>
      <c r="S369" s="73"/>
      <c r="T369" s="78"/>
      <c r="U369" s="54"/>
      <c r="V369" s="61"/>
      <c r="W369" s="73"/>
      <c r="X369" s="78"/>
      <c r="Y369" s="54"/>
      <c r="Z369" s="61"/>
      <c r="AA369" s="73"/>
      <c r="AB369" s="78"/>
      <c r="AC369" s="54"/>
      <c r="AD369" s="61"/>
      <c r="AE369" s="73"/>
      <c r="AF369" s="78"/>
      <c r="AG369" s="54"/>
      <c r="AH369" s="61"/>
      <c r="AI369" s="73"/>
      <c r="AJ369" s="78"/>
      <c r="AK369" s="54"/>
      <c r="AL369" s="61"/>
      <c r="AM369" s="73"/>
      <c r="AN369" s="84"/>
      <c r="AO369" s="54"/>
      <c r="AP369" s="61"/>
      <c r="AQ369" s="73"/>
      <c r="AR369" s="84"/>
      <c r="AS369" s="54"/>
      <c r="AT369" s="61"/>
      <c r="AU369" s="73"/>
      <c r="AV369" s="84"/>
      <c r="AW369" s="54"/>
      <c r="AX369" s="61"/>
      <c r="AY369" s="73"/>
      <c r="AZ369" s="84"/>
      <c r="BA369" s="54"/>
      <c r="BB369" s="61"/>
      <c r="BC369" s="73"/>
      <c r="BD369" s="78"/>
      <c r="BE369" s="54"/>
      <c r="BF369" s="61"/>
      <c r="BG369" s="73"/>
      <c r="BH369" s="78"/>
      <c r="BI369" s="54"/>
      <c r="BJ369" s="61"/>
      <c r="BK369" s="73"/>
      <c r="BL369" s="78"/>
      <c r="BM369" s="54"/>
      <c r="BN369" s="61"/>
      <c r="BO369" s="73"/>
      <c r="BP369" s="78"/>
      <c r="BQ369" s="54"/>
      <c r="BR369" s="61"/>
      <c r="BS369" s="73"/>
      <c r="BT369" s="78"/>
      <c r="BU369" s="54"/>
      <c r="BV369" s="61"/>
      <c r="BW369" s="73"/>
      <c r="BX369" s="78"/>
      <c r="BY369" s="54"/>
      <c r="BZ369" s="61"/>
      <c r="CA369" s="73"/>
      <c r="CB369" s="78"/>
      <c r="CC369" s="54"/>
      <c r="CD369" s="61"/>
      <c r="CE369" s="73"/>
      <c r="CF369" s="78"/>
      <c r="CG369" s="54"/>
      <c r="CH369" s="61"/>
      <c r="CI369" s="73"/>
      <c r="CJ369" s="78"/>
      <c r="CK369" s="54"/>
      <c r="CL369" s="61"/>
      <c r="CM369" s="73"/>
      <c r="CN369" s="78"/>
      <c r="CO369" s="54"/>
      <c r="CP369" s="61"/>
      <c r="CQ369" s="73"/>
      <c r="CR369" s="78"/>
      <c r="CS369" s="54"/>
      <c r="CT369" s="61"/>
      <c r="CU369" s="73"/>
      <c r="CV369" s="78"/>
      <c r="CW369" s="54"/>
      <c r="CX369" s="61"/>
      <c r="CY369" s="73"/>
      <c r="CZ369" s="78"/>
      <c r="DA369" s="54"/>
      <c r="DB369" s="61"/>
      <c r="DC369" s="73"/>
      <c r="DD369" s="78"/>
      <c r="DE369" s="54"/>
      <c r="DF369" s="61"/>
      <c r="DG369" s="73"/>
      <c r="DH369" s="78"/>
      <c r="DI369" s="54"/>
      <c r="DJ369" s="61"/>
      <c r="DK369" s="89"/>
      <c r="DL369" s="78"/>
      <c r="DM369" s="54"/>
      <c r="DN369" s="61"/>
      <c r="DO369" s="89"/>
      <c r="DP369" s="78"/>
      <c r="DQ369" s="54"/>
      <c r="DR369" s="61"/>
      <c r="DS369" s="89"/>
      <c r="DT369" s="78"/>
      <c r="DU369" s="54"/>
      <c r="DV369" s="61"/>
      <c r="DW369" s="89"/>
      <c r="DX369" s="78"/>
      <c r="DY369" s="54"/>
      <c r="DZ369" s="61"/>
      <c r="EA369" s="89"/>
      <c r="EB369" s="78"/>
      <c r="EC369" s="54"/>
      <c r="ED369" s="61"/>
      <c r="EE369" s="89"/>
      <c r="EF369" s="78"/>
      <c r="EG369" s="54"/>
      <c r="EH369" s="61"/>
      <c r="EI369" s="89"/>
      <c r="EJ369" s="78"/>
      <c r="EK369" s="54"/>
      <c r="EL369" s="61"/>
      <c r="EM369" s="89"/>
      <c r="EN369" s="78"/>
      <c r="EO369" s="54"/>
      <c r="EP369" s="61"/>
      <c r="EQ369" s="89"/>
      <c r="ER369" s="78"/>
      <c r="ES369" s="54"/>
      <c r="ET369" s="61"/>
      <c r="EU369" s="89"/>
      <c r="EV369" s="78"/>
      <c r="EW369" s="54"/>
      <c r="EX369" s="61"/>
      <c r="EY369" s="73"/>
      <c r="EZ369" s="78"/>
      <c r="FA369" s="54"/>
      <c r="FB369" s="61"/>
      <c r="FC369" s="73"/>
      <c r="FD369" s="78"/>
      <c r="FE369" s="54"/>
      <c r="FF369" s="61"/>
      <c r="FG369" s="73"/>
      <c r="FH369" s="78"/>
      <c r="FI369" s="54"/>
      <c r="FJ369" s="61"/>
      <c r="FK369" s="73"/>
      <c r="FL369" s="78"/>
      <c r="FM369" s="54"/>
      <c r="FN369" s="61"/>
      <c r="FO369" s="73"/>
      <c r="FP369" s="78"/>
      <c r="FQ369" s="54"/>
      <c r="FR369" s="61"/>
      <c r="FS369" s="73"/>
      <c r="FT369" s="78"/>
      <c r="FU369" s="54"/>
      <c r="FV369" s="61"/>
      <c r="FW369" s="73"/>
      <c r="FX369" s="78"/>
      <c r="FY369" s="54"/>
      <c r="FZ369" s="61"/>
      <c r="GA369" s="73"/>
      <c r="GC369" s="34"/>
    </row>
    <row r="370" spans="1:185" s="36" customFormat="1" x14ac:dyDescent="0.25">
      <c r="A370" s="34">
        <f t="shared" si="276"/>
        <v>1</v>
      </c>
      <c r="B370" s="34">
        <f t="shared" si="277"/>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276"/>
        <v>1</v>
      </c>
      <c r="B371" s="34">
        <f t="shared" si="277"/>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s="36" customFormat="1" x14ac:dyDescent="0.25">
      <c r="A372" s="34">
        <f t="shared" si="276"/>
        <v>1</v>
      </c>
      <c r="B372" s="34">
        <f t="shared" si="277"/>
        <v>1900</v>
      </c>
      <c r="C372" s="37"/>
      <c r="D372" s="62"/>
      <c r="E372" s="63"/>
      <c r="F372" s="50"/>
      <c r="G372" s="72"/>
      <c r="H372" s="62"/>
      <c r="I372" s="63"/>
      <c r="J372" s="64"/>
      <c r="K372" s="72"/>
      <c r="L372" s="79"/>
      <c r="M372" s="63"/>
      <c r="N372" s="64"/>
      <c r="O372" s="72"/>
      <c r="P372" s="79"/>
      <c r="Q372" s="63"/>
      <c r="R372" s="64"/>
      <c r="S372" s="72"/>
      <c r="T372" s="79"/>
      <c r="U372" s="63"/>
      <c r="V372" s="64"/>
      <c r="W372" s="72"/>
      <c r="X372" s="79"/>
      <c r="Y372" s="63"/>
      <c r="Z372" s="64"/>
      <c r="AA372" s="72"/>
      <c r="AB372" s="79"/>
      <c r="AC372" s="63"/>
      <c r="AD372" s="64"/>
      <c r="AE372" s="72"/>
      <c r="AF372" s="79"/>
      <c r="AG372" s="63"/>
      <c r="AH372" s="64"/>
      <c r="AI372" s="72"/>
      <c r="AJ372" s="79"/>
      <c r="AK372" s="63"/>
      <c r="AL372" s="64"/>
      <c r="AM372" s="72"/>
      <c r="AN372" s="79"/>
      <c r="AO372" s="63"/>
      <c r="AP372" s="64"/>
      <c r="AQ372" s="72"/>
      <c r="AR372" s="79"/>
      <c r="AS372" s="63"/>
      <c r="AT372" s="64"/>
      <c r="AU372" s="72"/>
      <c r="AV372" s="79"/>
      <c r="AW372" s="63"/>
      <c r="AX372" s="64"/>
      <c r="AY372" s="72"/>
      <c r="AZ372" s="79"/>
      <c r="BA372" s="63"/>
      <c r="BB372" s="64"/>
      <c r="BC372" s="72"/>
      <c r="BD372" s="79"/>
      <c r="BE372" s="63"/>
      <c r="BF372" s="64"/>
      <c r="BG372" s="72"/>
      <c r="BH372" s="79"/>
      <c r="BI372" s="63"/>
      <c r="BJ372" s="64"/>
      <c r="BK372" s="72"/>
      <c r="BL372" s="79"/>
      <c r="BM372" s="63"/>
      <c r="BN372" s="64"/>
      <c r="BO372" s="72"/>
      <c r="BP372" s="79"/>
      <c r="BQ372" s="63"/>
      <c r="BR372" s="64"/>
      <c r="BS372" s="72"/>
      <c r="BT372" s="79"/>
      <c r="BU372" s="63"/>
      <c r="BV372" s="64"/>
      <c r="BW372" s="72"/>
      <c r="BX372" s="79"/>
      <c r="BY372" s="63"/>
      <c r="BZ372" s="64"/>
      <c r="CA372" s="72"/>
      <c r="CB372" s="79"/>
      <c r="CC372" s="63"/>
      <c r="CD372" s="64"/>
      <c r="CE372" s="72"/>
      <c r="CF372" s="79"/>
      <c r="CG372" s="63"/>
      <c r="CH372" s="64"/>
      <c r="CI372" s="72"/>
      <c r="CJ372" s="79"/>
      <c r="CK372" s="63"/>
      <c r="CL372" s="64"/>
      <c r="CM372" s="72"/>
      <c r="CN372" s="79"/>
      <c r="CO372" s="63"/>
      <c r="CP372" s="64"/>
      <c r="CQ372" s="72"/>
      <c r="CR372" s="79"/>
      <c r="CS372" s="63"/>
      <c r="CT372" s="64"/>
      <c r="CU372" s="72"/>
      <c r="CV372" s="79"/>
      <c r="CW372" s="63"/>
      <c r="CX372" s="64"/>
      <c r="CY372" s="72"/>
      <c r="CZ372" s="79"/>
      <c r="DA372" s="63"/>
      <c r="DB372" s="64"/>
      <c r="DC372" s="72"/>
      <c r="DD372" s="79"/>
      <c r="DE372" s="63"/>
      <c r="DF372" s="64"/>
      <c r="DG372" s="72"/>
      <c r="DH372" s="79"/>
      <c r="DI372" s="63"/>
      <c r="DJ372" s="64"/>
      <c r="DK372" s="72"/>
      <c r="DL372" s="79"/>
      <c r="DM372" s="63"/>
      <c r="DN372" s="64"/>
      <c r="DO372" s="72"/>
      <c r="DP372" s="79"/>
      <c r="DQ372" s="63"/>
      <c r="DR372" s="64"/>
      <c r="DS372" s="72"/>
      <c r="DT372" s="79"/>
      <c r="DU372" s="63"/>
      <c r="DV372" s="64"/>
      <c r="DW372" s="72"/>
      <c r="DX372" s="79"/>
      <c r="DY372" s="63"/>
      <c r="DZ372" s="64"/>
      <c r="EA372" s="72"/>
      <c r="EB372" s="79"/>
      <c r="EC372" s="63"/>
      <c r="ED372" s="64"/>
      <c r="EE372" s="72"/>
      <c r="EF372" s="79"/>
      <c r="EG372" s="63"/>
      <c r="EH372" s="64"/>
      <c r="EI372" s="72"/>
      <c r="EJ372" s="79"/>
      <c r="EK372" s="63"/>
      <c r="EL372" s="64"/>
      <c r="EM372" s="72"/>
      <c r="EN372" s="79"/>
      <c r="EO372" s="63"/>
      <c r="EP372" s="64"/>
      <c r="EQ372" s="72"/>
      <c r="ER372" s="79"/>
      <c r="ES372" s="63"/>
      <c r="ET372" s="64"/>
      <c r="EU372" s="72"/>
      <c r="EV372" s="79"/>
      <c r="EW372" s="63"/>
      <c r="EX372" s="64"/>
      <c r="EY372" s="72"/>
      <c r="EZ372" s="79"/>
      <c r="FA372" s="63"/>
      <c r="FB372" s="64"/>
      <c r="FC372" s="72"/>
      <c r="FD372" s="79"/>
      <c r="FE372" s="63"/>
      <c r="FF372" s="64"/>
      <c r="FG372" s="72"/>
      <c r="FH372" s="79"/>
      <c r="FI372" s="63"/>
      <c r="FJ372" s="64"/>
      <c r="FK372" s="72"/>
      <c r="FL372" s="79"/>
      <c r="FM372" s="63"/>
      <c r="FN372" s="64"/>
      <c r="FO372" s="72"/>
      <c r="FP372" s="79"/>
      <c r="FQ372" s="63"/>
      <c r="FR372" s="64"/>
      <c r="FS372" s="72"/>
      <c r="FT372" s="79"/>
      <c r="FU372" s="63"/>
      <c r="FV372" s="64"/>
      <c r="FW372" s="72"/>
      <c r="FX372" s="79"/>
      <c r="FY372" s="63"/>
      <c r="FZ372" s="64"/>
      <c r="GA372" s="72"/>
      <c r="GC372" s="34"/>
    </row>
    <row r="373" spans="1:185" x14ac:dyDescent="0.25">
      <c r="A373" s="34">
        <f t="shared" si="276"/>
        <v>1</v>
      </c>
      <c r="B373" s="34">
        <f t="shared" si="277"/>
        <v>1900</v>
      </c>
      <c r="C373" s="37"/>
      <c r="D373" s="54"/>
      <c r="E373" s="54"/>
      <c r="F373" s="53"/>
      <c r="G373" s="73"/>
      <c r="H373" s="54"/>
      <c r="I373" s="54"/>
      <c r="J373" s="61"/>
      <c r="K373" s="73"/>
      <c r="L373" s="78"/>
      <c r="M373" s="54"/>
      <c r="N373" s="61"/>
      <c r="O373" s="73"/>
      <c r="P373" s="78"/>
      <c r="Q373" s="54"/>
      <c r="R373" s="61"/>
      <c r="S373" s="73"/>
      <c r="T373" s="78"/>
      <c r="U373" s="54"/>
      <c r="V373" s="61"/>
      <c r="W373" s="73"/>
      <c r="X373" s="78"/>
      <c r="Y373" s="54"/>
      <c r="Z373" s="61"/>
      <c r="AA373" s="73"/>
      <c r="AB373" s="78"/>
      <c r="AC373" s="54"/>
      <c r="AD373" s="61"/>
      <c r="AE373" s="73"/>
      <c r="AF373" s="78"/>
      <c r="AG373" s="54"/>
      <c r="AH373" s="61"/>
      <c r="AI373" s="73"/>
      <c r="AJ373" s="78"/>
      <c r="AK373" s="54"/>
      <c r="AL373" s="61"/>
      <c r="AM373" s="73"/>
      <c r="AN373" s="84"/>
      <c r="AO373" s="54"/>
      <c r="AP373" s="61"/>
      <c r="AQ373" s="73"/>
      <c r="AR373" s="84"/>
      <c r="AS373" s="54"/>
      <c r="AT373" s="61"/>
      <c r="AU373" s="73"/>
      <c r="AV373" s="84"/>
      <c r="AW373" s="54"/>
      <c r="AX373" s="61"/>
      <c r="AY373" s="73"/>
      <c r="AZ373" s="84"/>
      <c r="BA373" s="54"/>
      <c r="BB373" s="61"/>
      <c r="BC373" s="73"/>
      <c r="BD373" s="78"/>
      <c r="BE373" s="54"/>
      <c r="BF373" s="61"/>
      <c r="BG373" s="73"/>
      <c r="BH373" s="78"/>
      <c r="BI373" s="54"/>
      <c r="BJ373" s="61"/>
      <c r="BK373" s="73"/>
      <c r="BL373" s="78"/>
      <c r="BM373" s="54"/>
      <c r="BN373" s="61"/>
      <c r="BO373" s="73"/>
      <c r="BP373" s="78"/>
      <c r="BQ373" s="54"/>
      <c r="BR373" s="61"/>
      <c r="BS373" s="73"/>
      <c r="BT373" s="78"/>
      <c r="BU373" s="54"/>
      <c r="BV373" s="61"/>
      <c r="BW373" s="73"/>
      <c r="BX373" s="78"/>
      <c r="BY373" s="54"/>
      <c r="BZ373" s="61"/>
      <c r="CA373" s="73"/>
      <c r="CB373" s="78"/>
      <c r="CC373" s="54"/>
      <c r="CD373" s="61"/>
      <c r="CE373" s="73"/>
      <c r="CF373" s="78"/>
      <c r="CG373" s="54"/>
      <c r="CH373" s="61"/>
      <c r="CI373" s="73"/>
      <c r="CJ373" s="78"/>
      <c r="CK373" s="54"/>
      <c r="CL373" s="61"/>
      <c r="CM373" s="73"/>
      <c r="CN373" s="78"/>
      <c r="CO373" s="54"/>
      <c r="CP373" s="61"/>
      <c r="CQ373" s="73"/>
      <c r="CR373" s="78"/>
      <c r="CS373" s="54"/>
      <c r="CT373" s="61"/>
      <c r="CU373" s="73"/>
      <c r="CV373" s="78"/>
      <c r="CW373" s="54"/>
      <c r="CX373" s="61"/>
      <c r="CY373" s="73"/>
      <c r="CZ373" s="78"/>
      <c r="DA373" s="54"/>
      <c r="DB373" s="61"/>
      <c r="DC373" s="73"/>
      <c r="DD373" s="78"/>
      <c r="DE373" s="54"/>
      <c r="DF373" s="61"/>
      <c r="DG373" s="73"/>
      <c r="DH373" s="78"/>
      <c r="DI373" s="54"/>
      <c r="DJ373" s="61"/>
      <c r="DK373" s="89"/>
      <c r="DL373" s="78"/>
      <c r="DM373" s="54"/>
      <c r="DN373" s="61"/>
      <c r="DO373" s="89"/>
      <c r="DP373" s="78"/>
      <c r="DQ373" s="54"/>
      <c r="DR373" s="61"/>
      <c r="DS373" s="89"/>
      <c r="DT373" s="78"/>
      <c r="DU373" s="54"/>
      <c r="DV373" s="61"/>
      <c r="DW373" s="89"/>
      <c r="DX373" s="78"/>
      <c r="DY373" s="54"/>
      <c r="DZ373" s="61"/>
      <c r="EA373" s="89"/>
      <c r="EB373" s="78"/>
      <c r="EC373" s="54"/>
      <c r="ED373" s="61"/>
      <c r="EE373" s="89"/>
      <c r="EF373" s="78"/>
      <c r="EG373" s="54"/>
      <c r="EH373" s="61"/>
      <c r="EI373" s="89"/>
      <c r="EJ373" s="78"/>
      <c r="EK373" s="54"/>
      <c r="EL373" s="61"/>
      <c r="EM373" s="89"/>
      <c r="EN373" s="78"/>
      <c r="EO373" s="54"/>
      <c r="EP373" s="61"/>
      <c r="EQ373" s="89"/>
      <c r="ER373" s="78"/>
      <c r="ES373" s="54"/>
      <c r="ET373" s="61"/>
      <c r="EU373" s="89"/>
      <c r="EV373" s="78"/>
      <c r="EW373" s="54"/>
      <c r="EX373" s="61"/>
      <c r="EY373" s="73"/>
      <c r="EZ373" s="78"/>
      <c r="FA373" s="54"/>
      <c r="FB373" s="61"/>
      <c r="FC373" s="73"/>
      <c r="FD373" s="78"/>
      <c r="FE373" s="54"/>
      <c r="FF373" s="61"/>
      <c r="FG373" s="73"/>
      <c r="FH373" s="78"/>
      <c r="FI373" s="54"/>
      <c r="FJ373" s="61"/>
      <c r="FK373" s="73"/>
      <c r="FL373" s="78"/>
      <c r="FM373" s="54"/>
      <c r="FN373" s="61"/>
      <c r="FO373" s="73"/>
      <c r="FP373" s="78"/>
      <c r="FQ373" s="54"/>
      <c r="FR373" s="61"/>
      <c r="FS373" s="73"/>
      <c r="FT373" s="78"/>
      <c r="FU373" s="54"/>
      <c r="FV373" s="61"/>
      <c r="FW373" s="73"/>
      <c r="FX373" s="78"/>
      <c r="FY373" s="54"/>
      <c r="FZ373" s="61"/>
      <c r="GA373" s="73"/>
      <c r="GC373" s="34"/>
    </row>
    <row r="374" spans="1:185" s="36" customFormat="1" x14ac:dyDescent="0.25">
      <c r="A374" s="34">
        <f t="shared" si="276"/>
        <v>1</v>
      </c>
      <c r="B374" s="34">
        <f t="shared" si="277"/>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276"/>
        <v>1</v>
      </c>
      <c r="B375" s="34">
        <f t="shared" si="277"/>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276"/>
        <v>1</v>
      </c>
      <c r="B376" s="34">
        <f t="shared" si="277"/>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276"/>
        <v>1</v>
      </c>
      <c r="B377" s="34">
        <f t="shared" si="277"/>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s="36" customFormat="1" x14ac:dyDescent="0.25">
      <c r="A378" s="34">
        <f t="shared" si="276"/>
        <v>1</v>
      </c>
      <c r="B378" s="34">
        <f t="shared" si="277"/>
        <v>1900</v>
      </c>
      <c r="C378" s="37"/>
      <c r="D378" s="62"/>
      <c r="E378" s="63"/>
      <c r="F378" s="50"/>
      <c r="G378" s="72"/>
      <c r="H378" s="62"/>
      <c r="I378" s="63"/>
      <c r="J378" s="64"/>
      <c r="K378" s="72"/>
      <c r="L378" s="79"/>
      <c r="M378" s="63"/>
      <c r="N378" s="64"/>
      <c r="O378" s="72"/>
      <c r="P378" s="79"/>
      <c r="Q378" s="63"/>
      <c r="R378" s="64"/>
      <c r="S378" s="72"/>
      <c r="T378" s="79"/>
      <c r="U378" s="63"/>
      <c r="V378" s="64"/>
      <c r="W378" s="72"/>
      <c r="X378" s="79"/>
      <c r="Y378" s="63"/>
      <c r="Z378" s="64"/>
      <c r="AA378" s="72"/>
      <c r="AB378" s="79"/>
      <c r="AC378" s="63"/>
      <c r="AD378" s="64"/>
      <c r="AE378" s="72"/>
      <c r="AF378" s="79"/>
      <c r="AG378" s="63"/>
      <c r="AH378" s="64"/>
      <c r="AI378" s="72"/>
      <c r="AJ378" s="79"/>
      <c r="AK378" s="63"/>
      <c r="AL378" s="64"/>
      <c r="AM378" s="72"/>
      <c r="AN378" s="79"/>
      <c r="AO378" s="63"/>
      <c r="AP378" s="64"/>
      <c r="AQ378" s="72"/>
      <c r="AR378" s="79"/>
      <c r="AS378" s="63"/>
      <c r="AT378" s="64"/>
      <c r="AU378" s="72"/>
      <c r="AV378" s="79"/>
      <c r="AW378" s="63"/>
      <c r="AX378" s="64"/>
      <c r="AY378" s="72"/>
      <c r="AZ378" s="79"/>
      <c r="BA378" s="63"/>
      <c r="BB378" s="64"/>
      <c r="BC378" s="72"/>
      <c r="BD378" s="79"/>
      <c r="BE378" s="63"/>
      <c r="BF378" s="64"/>
      <c r="BG378" s="72"/>
      <c r="BH378" s="79"/>
      <c r="BI378" s="63"/>
      <c r="BJ378" s="64"/>
      <c r="BK378" s="72"/>
      <c r="BL378" s="79"/>
      <c r="BM378" s="63"/>
      <c r="BN378" s="64"/>
      <c r="BO378" s="72"/>
      <c r="BP378" s="79"/>
      <c r="BQ378" s="63"/>
      <c r="BR378" s="64"/>
      <c r="BS378" s="72"/>
      <c r="BT378" s="79"/>
      <c r="BU378" s="63"/>
      <c r="BV378" s="64"/>
      <c r="BW378" s="72"/>
      <c r="BX378" s="79"/>
      <c r="BY378" s="63"/>
      <c r="BZ378" s="64"/>
      <c r="CA378" s="72"/>
      <c r="CB378" s="79"/>
      <c r="CC378" s="63"/>
      <c r="CD378" s="64"/>
      <c r="CE378" s="72"/>
      <c r="CF378" s="79"/>
      <c r="CG378" s="63"/>
      <c r="CH378" s="64"/>
      <c r="CI378" s="72"/>
      <c r="CJ378" s="79"/>
      <c r="CK378" s="63"/>
      <c r="CL378" s="64"/>
      <c r="CM378" s="72"/>
      <c r="CN378" s="79"/>
      <c r="CO378" s="63"/>
      <c r="CP378" s="64"/>
      <c r="CQ378" s="72"/>
      <c r="CR378" s="79"/>
      <c r="CS378" s="63"/>
      <c r="CT378" s="64"/>
      <c r="CU378" s="72"/>
      <c r="CV378" s="79"/>
      <c r="CW378" s="63"/>
      <c r="CX378" s="64"/>
      <c r="CY378" s="72"/>
      <c r="CZ378" s="79"/>
      <c r="DA378" s="63"/>
      <c r="DB378" s="64"/>
      <c r="DC378" s="72"/>
      <c r="DD378" s="79"/>
      <c r="DE378" s="63"/>
      <c r="DF378" s="64"/>
      <c r="DG378" s="72"/>
      <c r="DH378" s="79"/>
      <c r="DI378" s="63"/>
      <c r="DJ378" s="64"/>
      <c r="DK378" s="72"/>
      <c r="DL378" s="79"/>
      <c r="DM378" s="63"/>
      <c r="DN378" s="64"/>
      <c r="DO378" s="72"/>
      <c r="DP378" s="79"/>
      <c r="DQ378" s="63"/>
      <c r="DR378" s="64"/>
      <c r="DS378" s="72"/>
      <c r="DT378" s="79"/>
      <c r="DU378" s="63"/>
      <c r="DV378" s="64"/>
      <c r="DW378" s="72"/>
      <c r="DX378" s="79"/>
      <c r="DY378" s="63"/>
      <c r="DZ378" s="64"/>
      <c r="EA378" s="72"/>
      <c r="EB378" s="79"/>
      <c r="EC378" s="63"/>
      <c r="ED378" s="64"/>
      <c r="EE378" s="72"/>
      <c r="EF378" s="79"/>
      <c r="EG378" s="63"/>
      <c r="EH378" s="64"/>
      <c r="EI378" s="72"/>
      <c r="EJ378" s="79"/>
      <c r="EK378" s="63"/>
      <c r="EL378" s="64"/>
      <c r="EM378" s="72"/>
      <c r="EN378" s="79"/>
      <c r="EO378" s="63"/>
      <c r="EP378" s="64"/>
      <c r="EQ378" s="72"/>
      <c r="ER378" s="79"/>
      <c r="ES378" s="63"/>
      <c r="ET378" s="64"/>
      <c r="EU378" s="72"/>
      <c r="EV378" s="79"/>
      <c r="EW378" s="63"/>
      <c r="EX378" s="64"/>
      <c r="EY378" s="72"/>
      <c r="EZ378" s="79"/>
      <c r="FA378" s="63"/>
      <c r="FB378" s="64"/>
      <c r="FC378" s="72"/>
      <c r="FD378" s="79"/>
      <c r="FE378" s="63"/>
      <c r="FF378" s="64"/>
      <c r="FG378" s="72"/>
      <c r="FH378" s="79"/>
      <c r="FI378" s="63"/>
      <c r="FJ378" s="64"/>
      <c r="FK378" s="72"/>
      <c r="FL378" s="79"/>
      <c r="FM378" s="63"/>
      <c r="FN378" s="64"/>
      <c r="FO378" s="72"/>
      <c r="FP378" s="79"/>
      <c r="FQ378" s="63"/>
      <c r="FR378" s="64"/>
      <c r="FS378" s="72"/>
      <c r="FT378" s="79"/>
      <c r="FU378" s="63"/>
      <c r="FV378" s="64"/>
      <c r="FW378" s="72"/>
      <c r="FX378" s="79"/>
      <c r="FY378" s="63"/>
      <c r="FZ378" s="64"/>
      <c r="GA378" s="72"/>
      <c r="GC378" s="34"/>
    </row>
    <row r="379" spans="1:185" x14ac:dyDescent="0.25">
      <c r="A379" s="34">
        <f t="shared" si="276"/>
        <v>1</v>
      </c>
      <c r="B379" s="34">
        <f t="shared" si="277"/>
        <v>1900</v>
      </c>
      <c r="C379" s="37"/>
      <c r="D379" s="54"/>
      <c r="E379" s="54"/>
      <c r="F379" s="53"/>
      <c r="G379" s="73"/>
      <c r="H379" s="54"/>
      <c r="I379" s="54"/>
      <c r="J379" s="61"/>
      <c r="K379" s="73"/>
      <c r="L379" s="78"/>
      <c r="M379" s="54"/>
      <c r="N379" s="61"/>
      <c r="O379" s="73"/>
      <c r="P379" s="78"/>
      <c r="Q379" s="54"/>
      <c r="R379" s="61"/>
      <c r="S379" s="73"/>
      <c r="T379" s="78"/>
      <c r="U379" s="54"/>
      <c r="V379" s="61"/>
      <c r="W379" s="73"/>
      <c r="X379" s="78"/>
      <c r="Y379" s="54"/>
      <c r="Z379" s="61"/>
      <c r="AA379" s="73"/>
      <c r="AB379" s="78"/>
      <c r="AC379" s="54"/>
      <c r="AD379" s="61"/>
      <c r="AE379" s="73"/>
      <c r="AF379" s="78"/>
      <c r="AG379" s="54"/>
      <c r="AH379" s="61"/>
      <c r="AI379" s="73"/>
      <c r="AJ379" s="78"/>
      <c r="AK379" s="54"/>
      <c r="AL379" s="61"/>
      <c r="AM379" s="73"/>
      <c r="AN379" s="84"/>
      <c r="AO379" s="54"/>
      <c r="AP379" s="61"/>
      <c r="AQ379" s="73"/>
      <c r="AR379" s="84"/>
      <c r="AS379" s="54"/>
      <c r="AT379" s="61"/>
      <c r="AU379" s="73"/>
      <c r="AV379" s="84"/>
      <c r="AW379" s="54"/>
      <c r="AX379" s="61"/>
      <c r="AY379" s="73"/>
      <c r="AZ379" s="84"/>
      <c r="BA379" s="54"/>
      <c r="BB379" s="61"/>
      <c r="BC379" s="73"/>
      <c r="BD379" s="78"/>
      <c r="BE379" s="54"/>
      <c r="BF379" s="61"/>
      <c r="BG379" s="73"/>
      <c r="BH379" s="78"/>
      <c r="BI379" s="54"/>
      <c r="BJ379" s="61"/>
      <c r="BK379" s="73"/>
      <c r="BL379" s="78"/>
      <c r="BM379" s="54"/>
      <c r="BN379" s="61"/>
      <c r="BO379" s="73"/>
      <c r="BP379" s="78"/>
      <c r="BQ379" s="54"/>
      <c r="BR379" s="61"/>
      <c r="BS379" s="73"/>
      <c r="BT379" s="78"/>
      <c r="BU379" s="54"/>
      <c r="BV379" s="61"/>
      <c r="BW379" s="73"/>
      <c r="BX379" s="78"/>
      <c r="BY379" s="54"/>
      <c r="BZ379" s="61"/>
      <c r="CA379" s="73"/>
      <c r="CB379" s="78"/>
      <c r="CC379" s="54"/>
      <c r="CD379" s="61"/>
      <c r="CE379" s="73"/>
      <c r="CF379" s="78"/>
      <c r="CG379" s="54"/>
      <c r="CH379" s="61"/>
      <c r="CI379" s="73"/>
      <c r="CJ379" s="78"/>
      <c r="CK379" s="54"/>
      <c r="CL379" s="61"/>
      <c r="CM379" s="73"/>
      <c r="CN379" s="78"/>
      <c r="CO379" s="54"/>
      <c r="CP379" s="61"/>
      <c r="CQ379" s="73"/>
      <c r="CR379" s="78"/>
      <c r="CS379" s="54"/>
      <c r="CT379" s="61"/>
      <c r="CU379" s="73"/>
      <c r="CV379" s="78"/>
      <c r="CW379" s="54"/>
      <c r="CX379" s="61"/>
      <c r="CY379" s="73"/>
      <c r="CZ379" s="78"/>
      <c r="DA379" s="54"/>
      <c r="DB379" s="61"/>
      <c r="DC379" s="73"/>
      <c r="DD379" s="78"/>
      <c r="DE379" s="54"/>
      <c r="DF379" s="61"/>
      <c r="DG379" s="73"/>
      <c r="DH379" s="78"/>
      <c r="DI379" s="54"/>
      <c r="DJ379" s="61"/>
      <c r="DK379" s="89"/>
      <c r="DL379" s="78"/>
      <c r="DM379" s="54"/>
      <c r="DN379" s="61"/>
      <c r="DO379" s="89"/>
      <c r="DP379" s="78"/>
      <c r="DQ379" s="54"/>
      <c r="DR379" s="61"/>
      <c r="DS379" s="89"/>
      <c r="DT379" s="78"/>
      <c r="DU379" s="54"/>
      <c r="DV379" s="61"/>
      <c r="DW379" s="89"/>
      <c r="DX379" s="78"/>
      <c r="DY379" s="54"/>
      <c r="DZ379" s="61"/>
      <c r="EA379" s="89"/>
      <c r="EB379" s="78"/>
      <c r="EC379" s="54"/>
      <c r="ED379" s="61"/>
      <c r="EE379" s="89"/>
      <c r="EF379" s="78"/>
      <c r="EG379" s="54"/>
      <c r="EH379" s="61"/>
      <c r="EI379" s="89"/>
      <c r="EJ379" s="78"/>
      <c r="EK379" s="54"/>
      <c r="EL379" s="61"/>
      <c r="EM379" s="89"/>
      <c r="EN379" s="78"/>
      <c r="EO379" s="54"/>
      <c r="EP379" s="61"/>
      <c r="EQ379" s="89"/>
      <c r="ER379" s="78"/>
      <c r="ES379" s="54"/>
      <c r="ET379" s="61"/>
      <c r="EU379" s="89"/>
      <c r="EV379" s="78"/>
      <c r="EW379" s="54"/>
      <c r="EX379" s="61"/>
      <c r="EY379" s="73"/>
      <c r="EZ379" s="78"/>
      <c r="FA379" s="54"/>
      <c r="FB379" s="61"/>
      <c r="FC379" s="73"/>
      <c r="FD379" s="78"/>
      <c r="FE379" s="54"/>
      <c r="FF379" s="61"/>
      <c r="FG379" s="73"/>
      <c r="FH379" s="78"/>
      <c r="FI379" s="54"/>
      <c r="FJ379" s="61"/>
      <c r="FK379" s="73"/>
      <c r="FL379" s="78"/>
      <c r="FM379" s="54"/>
      <c r="FN379" s="61"/>
      <c r="FO379" s="73"/>
      <c r="FP379" s="78"/>
      <c r="FQ379" s="54"/>
      <c r="FR379" s="61"/>
      <c r="FS379" s="73"/>
      <c r="FT379" s="78"/>
      <c r="FU379" s="54"/>
      <c r="FV379" s="61"/>
      <c r="FW379" s="73"/>
      <c r="FX379" s="78"/>
      <c r="FY379" s="54"/>
      <c r="FZ379" s="61"/>
      <c r="GA379" s="73"/>
      <c r="GC379" s="34"/>
    </row>
    <row r="380" spans="1:185" s="36" customFormat="1" x14ac:dyDescent="0.25">
      <c r="A380" s="34">
        <f t="shared" si="276"/>
        <v>1</v>
      </c>
      <c r="B380" s="34">
        <f t="shared" si="277"/>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276"/>
        <v>1</v>
      </c>
      <c r="B381" s="34">
        <f t="shared" si="277"/>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276"/>
        <v>1</v>
      </c>
      <c r="B382" s="34">
        <f t="shared" si="277"/>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276"/>
        <v>1</v>
      </c>
      <c r="B383" s="34">
        <f t="shared" si="277"/>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s="36" customFormat="1" x14ac:dyDescent="0.25">
      <c r="A384" s="34">
        <f t="shared" si="276"/>
        <v>1</v>
      </c>
      <c r="B384" s="34">
        <f t="shared" si="277"/>
        <v>1900</v>
      </c>
      <c r="C384" s="37"/>
      <c r="D384" s="62"/>
      <c r="E384" s="63"/>
      <c r="F384" s="50"/>
      <c r="G384" s="72"/>
      <c r="H384" s="62"/>
      <c r="I384" s="63"/>
      <c r="J384" s="64"/>
      <c r="K384" s="72"/>
      <c r="L384" s="79"/>
      <c r="M384" s="63"/>
      <c r="N384" s="64"/>
      <c r="O384" s="72"/>
      <c r="P384" s="79"/>
      <c r="Q384" s="63"/>
      <c r="R384" s="64"/>
      <c r="S384" s="72"/>
      <c r="T384" s="79"/>
      <c r="U384" s="63"/>
      <c r="V384" s="64"/>
      <c r="W384" s="72"/>
      <c r="X384" s="79"/>
      <c r="Y384" s="63"/>
      <c r="Z384" s="64"/>
      <c r="AA384" s="72"/>
      <c r="AB384" s="79"/>
      <c r="AC384" s="63"/>
      <c r="AD384" s="64"/>
      <c r="AE384" s="72"/>
      <c r="AF384" s="79"/>
      <c r="AG384" s="63"/>
      <c r="AH384" s="64"/>
      <c r="AI384" s="72"/>
      <c r="AJ384" s="79"/>
      <c r="AK384" s="63"/>
      <c r="AL384" s="64"/>
      <c r="AM384" s="72"/>
      <c r="AN384" s="79"/>
      <c r="AO384" s="63"/>
      <c r="AP384" s="64"/>
      <c r="AQ384" s="72"/>
      <c r="AR384" s="79"/>
      <c r="AS384" s="63"/>
      <c r="AT384" s="64"/>
      <c r="AU384" s="72"/>
      <c r="AV384" s="79"/>
      <c r="AW384" s="63"/>
      <c r="AX384" s="64"/>
      <c r="AY384" s="72"/>
      <c r="AZ384" s="79"/>
      <c r="BA384" s="63"/>
      <c r="BB384" s="64"/>
      <c r="BC384" s="72"/>
      <c r="BD384" s="79"/>
      <c r="BE384" s="63"/>
      <c r="BF384" s="64"/>
      <c r="BG384" s="72"/>
      <c r="BH384" s="79"/>
      <c r="BI384" s="63"/>
      <c r="BJ384" s="64"/>
      <c r="BK384" s="72"/>
      <c r="BL384" s="79"/>
      <c r="BM384" s="63"/>
      <c r="BN384" s="64"/>
      <c r="BO384" s="72"/>
      <c r="BP384" s="79"/>
      <c r="BQ384" s="63"/>
      <c r="BR384" s="64"/>
      <c r="BS384" s="72"/>
      <c r="BT384" s="79"/>
      <c r="BU384" s="63"/>
      <c r="BV384" s="64"/>
      <c r="BW384" s="72"/>
      <c r="BX384" s="79"/>
      <c r="BY384" s="63"/>
      <c r="BZ384" s="64"/>
      <c r="CA384" s="72"/>
      <c r="CB384" s="79"/>
      <c r="CC384" s="63"/>
      <c r="CD384" s="64"/>
      <c r="CE384" s="72"/>
      <c r="CF384" s="79"/>
      <c r="CG384" s="63"/>
      <c r="CH384" s="64"/>
      <c r="CI384" s="72"/>
      <c r="CJ384" s="79"/>
      <c r="CK384" s="63"/>
      <c r="CL384" s="64"/>
      <c r="CM384" s="72"/>
      <c r="CN384" s="79"/>
      <c r="CO384" s="63"/>
      <c r="CP384" s="64"/>
      <c r="CQ384" s="72"/>
      <c r="CR384" s="79"/>
      <c r="CS384" s="63"/>
      <c r="CT384" s="64"/>
      <c r="CU384" s="72"/>
      <c r="CV384" s="79"/>
      <c r="CW384" s="63"/>
      <c r="CX384" s="64"/>
      <c r="CY384" s="72"/>
      <c r="CZ384" s="79"/>
      <c r="DA384" s="63"/>
      <c r="DB384" s="64"/>
      <c r="DC384" s="72"/>
      <c r="DD384" s="79"/>
      <c r="DE384" s="63"/>
      <c r="DF384" s="64"/>
      <c r="DG384" s="72"/>
      <c r="DH384" s="79"/>
      <c r="DI384" s="63"/>
      <c r="DJ384" s="64"/>
      <c r="DK384" s="72"/>
      <c r="DL384" s="79"/>
      <c r="DM384" s="63"/>
      <c r="DN384" s="64"/>
      <c r="DO384" s="72"/>
      <c r="DP384" s="79"/>
      <c r="DQ384" s="63"/>
      <c r="DR384" s="64"/>
      <c r="DS384" s="72"/>
      <c r="DT384" s="79"/>
      <c r="DU384" s="63"/>
      <c r="DV384" s="64"/>
      <c r="DW384" s="72"/>
      <c r="DX384" s="79"/>
      <c r="DY384" s="63"/>
      <c r="DZ384" s="64"/>
      <c r="EA384" s="72"/>
      <c r="EB384" s="79"/>
      <c r="EC384" s="63"/>
      <c r="ED384" s="64"/>
      <c r="EE384" s="72"/>
      <c r="EF384" s="79"/>
      <c r="EG384" s="63"/>
      <c r="EH384" s="64"/>
      <c r="EI384" s="72"/>
      <c r="EJ384" s="79"/>
      <c r="EK384" s="63"/>
      <c r="EL384" s="64"/>
      <c r="EM384" s="72"/>
      <c r="EN384" s="79"/>
      <c r="EO384" s="63"/>
      <c r="EP384" s="64"/>
      <c r="EQ384" s="72"/>
      <c r="ER384" s="79"/>
      <c r="ES384" s="63"/>
      <c r="ET384" s="64"/>
      <c r="EU384" s="72"/>
      <c r="EV384" s="79"/>
      <c r="EW384" s="63"/>
      <c r="EX384" s="64"/>
      <c r="EY384" s="72"/>
      <c r="EZ384" s="79"/>
      <c r="FA384" s="63"/>
      <c r="FB384" s="64"/>
      <c r="FC384" s="72"/>
      <c r="FD384" s="79"/>
      <c r="FE384" s="63"/>
      <c r="FF384" s="64"/>
      <c r="FG384" s="72"/>
      <c r="FH384" s="79"/>
      <c r="FI384" s="63"/>
      <c r="FJ384" s="64"/>
      <c r="FK384" s="72"/>
      <c r="FL384" s="79"/>
      <c r="FM384" s="63"/>
      <c r="FN384" s="64"/>
      <c r="FO384" s="72"/>
      <c r="FP384" s="79"/>
      <c r="FQ384" s="63"/>
      <c r="FR384" s="64"/>
      <c r="FS384" s="72"/>
      <c r="FT384" s="79"/>
      <c r="FU384" s="63"/>
      <c r="FV384" s="64"/>
      <c r="FW384" s="72"/>
      <c r="FX384" s="79"/>
      <c r="FY384" s="63"/>
      <c r="FZ384" s="64"/>
      <c r="GA384" s="72"/>
      <c r="GC384" s="34"/>
    </row>
    <row r="385" spans="1:185" x14ac:dyDescent="0.25">
      <c r="A385" s="34">
        <f t="shared" si="276"/>
        <v>1</v>
      </c>
      <c r="B385" s="34">
        <f t="shared" si="277"/>
        <v>1900</v>
      </c>
      <c r="C385" s="37"/>
      <c r="D385" s="54"/>
      <c r="E385" s="54"/>
      <c r="F385" s="53"/>
      <c r="G385" s="73"/>
      <c r="H385" s="54"/>
      <c r="I385" s="54"/>
      <c r="J385" s="61"/>
      <c r="K385" s="73"/>
      <c r="L385" s="78"/>
      <c r="M385" s="54"/>
      <c r="N385" s="61"/>
      <c r="O385" s="73"/>
      <c r="P385" s="78"/>
      <c r="Q385" s="54"/>
      <c r="R385" s="61"/>
      <c r="S385" s="73"/>
      <c r="T385" s="78"/>
      <c r="U385" s="54"/>
      <c r="V385" s="61"/>
      <c r="W385" s="73"/>
      <c r="X385" s="78"/>
      <c r="Y385" s="54"/>
      <c r="Z385" s="61"/>
      <c r="AA385" s="73"/>
      <c r="AB385" s="78"/>
      <c r="AC385" s="54"/>
      <c r="AD385" s="61"/>
      <c r="AE385" s="73"/>
      <c r="AF385" s="78"/>
      <c r="AG385" s="54"/>
      <c r="AH385" s="61"/>
      <c r="AI385" s="73"/>
      <c r="AJ385" s="78"/>
      <c r="AK385" s="54"/>
      <c r="AL385" s="61"/>
      <c r="AM385" s="73"/>
      <c r="AN385" s="84"/>
      <c r="AO385" s="54"/>
      <c r="AP385" s="61"/>
      <c r="AQ385" s="73"/>
      <c r="AR385" s="84"/>
      <c r="AS385" s="54"/>
      <c r="AT385" s="61"/>
      <c r="AU385" s="73"/>
      <c r="AV385" s="84"/>
      <c r="AW385" s="54"/>
      <c r="AX385" s="61"/>
      <c r="AY385" s="73"/>
      <c r="AZ385" s="84"/>
      <c r="BA385" s="54"/>
      <c r="BB385" s="61"/>
      <c r="BC385" s="73"/>
      <c r="BD385" s="78"/>
      <c r="BE385" s="54"/>
      <c r="BF385" s="61"/>
      <c r="BG385" s="73"/>
      <c r="BH385" s="78"/>
      <c r="BI385" s="54"/>
      <c r="BJ385" s="61"/>
      <c r="BK385" s="73"/>
      <c r="BL385" s="78"/>
      <c r="BM385" s="54"/>
      <c r="BN385" s="61"/>
      <c r="BO385" s="73"/>
      <c r="BP385" s="78"/>
      <c r="BQ385" s="54"/>
      <c r="BR385" s="61"/>
      <c r="BS385" s="73"/>
      <c r="BT385" s="78"/>
      <c r="BU385" s="54"/>
      <c r="BV385" s="61"/>
      <c r="BW385" s="73"/>
      <c r="BX385" s="78"/>
      <c r="BY385" s="54"/>
      <c r="BZ385" s="61"/>
      <c r="CA385" s="73"/>
      <c r="CB385" s="78"/>
      <c r="CC385" s="54"/>
      <c r="CD385" s="61"/>
      <c r="CE385" s="73"/>
      <c r="CF385" s="78"/>
      <c r="CG385" s="54"/>
      <c r="CH385" s="61"/>
      <c r="CI385" s="73"/>
      <c r="CJ385" s="78"/>
      <c r="CK385" s="54"/>
      <c r="CL385" s="61"/>
      <c r="CM385" s="73"/>
      <c r="CN385" s="78"/>
      <c r="CO385" s="54"/>
      <c r="CP385" s="61"/>
      <c r="CQ385" s="73"/>
      <c r="CR385" s="78"/>
      <c r="CS385" s="54"/>
      <c r="CT385" s="61"/>
      <c r="CU385" s="73"/>
      <c r="CV385" s="78"/>
      <c r="CW385" s="54"/>
      <c r="CX385" s="61"/>
      <c r="CY385" s="73"/>
      <c r="CZ385" s="78"/>
      <c r="DA385" s="54"/>
      <c r="DB385" s="61"/>
      <c r="DC385" s="73"/>
      <c r="DD385" s="78"/>
      <c r="DE385" s="54"/>
      <c r="DF385" s="61"/>
      <c r="DG385" s="73"/>
      <c r="DH385" s="78"/>
      <c r="DI385" s="54"/>
      <c r="DJ385" s="61"/>
      <c r="DK385" s="89"/>
      <c r="DL385" s="78"/>
      <c r="DM385" s="54"/>
      <c r="DN385" s="61"/>
      <c r="DO385" s="89"/>
      <c r="DP385" s="78"/>
      <c r="DQ385" s="54"/>
      <c r="DR385" s="61"/>
      <c r="DS385" s="89"/>
      <c r="DT385" s="78"/>
      <c r="DU385" s="54"/>
      <c r="DV385" s="61"/>
      <c r="DW385" s="89"/>
      <c r="DX385" s="78"/>
      <c r="DY385" s="54"/>
      <c r="DZ385" s="61"/>
      <c r="EA385" s="89"/>
      <c r="EB385" s="78"/>
      <c r="EC385" s="54"/>
      <c r="ED385" s="61"/>
      <c r="EE385" s="89"/>
      <c r="EF385" s="78"/>
      <c r="EG385" s="54"/>
      <c r="EH385" s="61"/>
      <c r="EI385" s="89"/>
      <c r="EJ385" s="78"/>
      <c r="EK385" s="54"/>
      <c r="EL385" s="61"/>
      <c r="EM385" s="89"/>
      <c r="EN385" s="78"/>
      <c r="EO385" s="54"/>
      <c r="EP385" s="61"/>
      <c r="EQ385" s="89"/>
      <c r="ER385" s="78"/>
      <c r="ES385" s="54"/>
      <c r="ET385" s="61"/>
      <c r="EU385" s="89"/>
      <c r="EV385" s="78"/>
      <c r="EW385" s="54"/>
      <c r="EX385" s="61"/>
      <c r="EY385" s="73"/>
      <c r="EZ385" s="78"/>
      <c r="FA385" s="54"/>
      <c r="FB385" s="61"/>
      <c r="FC385" s="73"/>
      <c r="FD385" s="78"/>
      <c r="FE385" s="54"/>
      <c r="FF385" s="61"/>
      <c r="FG385" s="73"/>
      <c r="FH385" s="78"/>
      <c r="FI385" s="54"/>
      <c r="FJ385" s="61"/>
      <c r="FK385" s="73"/>
      <c r="FL385" s="78"/>
      <c r="FM385" s="54"/>
      <c r="FN385" s="61"/>
      <c r="FO385" s="73"/>
      <c r="FP385" s="78"/>
      <c r="FQ385" s="54"/>
      <c r="FR385" s="61"/>
      <c r="FS385" s="73"/>
      <c r="FT385" s="78"/>
      <c r="FU385" s="54"/>
      <c r="FV385" s="61"/>
      <c r="FW385" s="73"/>
      <c r="FX385" s="78"/>
      <c r="FY385" s="54"/>
      <c r="FZ385" s="61"/>
      <c r="GA385" s="73"/>
      <c r="GC385" s="34"/>
    </row>
    <row r="386" spans="1:185" s="36" customFormat="1" x14ac:dyDescent="0.25">
      <c r="A386" s="34">
        <f t="shared" si="276"/>
        <v>1</v>
      </c>
      <c r="B386" s="34">
        <f t="shared" si="277"/>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276"/>
        <v>1</v>
      </c>
      <c r="B387" s="34">
        <f t="shared" si="277"/>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s="36" customFormat="1" x14ac:dyDescent="0.25">
      <c r="A388" s="34">
        <f t="shared" si="276"/>
        <v>1</v>
      </c>
      <c r="B388" s="34">
        <f t="shared" si="277"/>
        <v>1900</v>
      </c>
      <c r="C388" s="37"/>
      <c r="D388" s="62"/>
      <c r="E388" s="63"/>
      <c r="F388" s="50"/>
      <c r="G388" s="72"/>
      <c r="H388" s="62"/>
      <c r="I388" s="63"/>
      <c r="J388" s="64"/>
      <c r="K388" s="72"/>
      <c r="L388" s="79"/>
      <c r="M388" s="63"/>
      <c r="N388" s="64"/>
      <c r="O388" s="72"/>
      <c r="P388" s="79"/>
      <c r="Q388" s="63"/>
      <c r="R388" s="64"/>
      <c r="S388" s="72"/>
      <c r="T388" s="79"/>
      <c r="U388" s="63"/>
      <c r="V388" s="64"/>
      <c r="W388" s="72"/>
      <c r="X388" s="79"/>
      <c r="Y388" s="63"/>
      <c r="Z388" s="64"/>
      <c r="AA388" s="72"/>
      <c r="AB388" s="79"/>
      <c r="AC388" s="63"/>
      <c r="AD388" s="64"/>
      <c r="AE388" s="72"/>
      <c r="AF388" s="79"/>
      <c r="AG388" s="63"/>
      <c r="AH388" s="64"/>
      <c r="AI388" s="72"/>
      <c r="AJ388" s="79"/>
      <c r="AK388" s="63"/>
      <c r="AL388" s="64"/>
      <c r="AM388" s="72"/>
      <c r="AN388" s="79"/>
      <c r="AO388" s="63"/>
      <c r="AP388" s="64"/>
      <c r="AQ388" s="72"/>
      <c r="AR388" s="79"/>
      <c r="AS388" s="63"/>
      <c r="AT388" s="64"/>
      <c r="AU388" s="72"/>
      <c r="AV388" s="79"/>
      <c r="AW388" s="63"/>
      <c r="AX388" s="64"/>
      <c r="AY388" s="72"/>
      <c r="AZ388" s="79"/>
      <c r="BA388" s="63"/>
      <c r="BB388" s="64"/>
      <c r="BC388" s="72"/>
      <c r="BD388" s="79"/>
      <c r="BE388" s="63"/>
      <c r="BF388" s="64"/>
      <c r="BG388" s="72"/>
      <c r="BH388" s="79"/>
      <c r="BI388" s="63"/>
      <c r="BJ388" s="64"/>
      <c r="BK388" s="72"/>
      <c r="BL388" s="79"/>
      <c r="BM388" s="63"/>
      <c r="BN388" s="64"/>
      <c r="BO388" s="72"/>
      <c r="BP388" s="79"/>
      <c r="BQ388" s="63"/>
      <c r="BR388" s="64"/>
      <c r="BS388" s="72"/>
      <c r="BT388" s="79"/>
      <c r="BU388" s="63"/>
      <c r="BV388" s="64"/>
      <c r="BW388" s="72"/>
      <c r="BX388" s="79"/>
      <c r="BY388" s="63"/>
      <c r="BZ388" s="64"/>
      <c r="CA388" s="72"/>
      <c r="CB388" s="79"/>
      <c r="CC388" s="63"/>
      <c r="CD388" s="64"/>
      <c r="CE388" s="72"/>
      <c r="CF388" s="79"/>
      <c r="CG388" s="63"/>
      <c r="CH388" s="64"/>
      <c r="CI388" s="72"/>
      <c r="CJ388" s="79"/>
      <c r="CK388" s="63"/>
      <c r="CL388" s="64"/>
      <c r="CM388" s="72"/>
      <c r="CN388" s="79"/>
      <c r="CO388" s="63"/>
      <c r="CP388" s="64"/>
      <c r="CQ388" s="72"/>
      <c r="CR388" s="79"/>
      <c r="CS388" s="63"/>
      <c r="CT388" s="64"/>
      <c r="CU388" s="72"/>
      <c r="CV388" s="79"/>
      <c r="CW388" s="63"/>
      <c r="CX388" s="64"/>
      <c r="CY388" s="72"/>
      <c r="CZ388" s="79"/>
      <c r="DA388" s="63"/>
      <c r="DB388" s="64"/>
      <c r="DC388" s="72"/>
      <c r="DD388" s="79"/>
      <c r="DE388" s="63"/>
      <c r="DF388" s="64"/>
      <c r="DG388" s="72"/>
      <c r="DH388" s="79"/>
      <c r="DI388" s="63"/>
      <c r="DJ388" s="64"/>
      <c r="DK388" s="72"/>
      <c r="DL388" s="79"/>
      <c r="DM388" s="63"/>
      <c r="DN388" s="64"/>
      <c r="DO388" s="72"/>
      <c r="DP388" s="79"/>
      <c r="DQ388" s="63"/>
      <c r="DR388" s="64"/>
      <c r="DS388" s="72"/>
      <c r="DT388" s="79"/>
      <c r="DU388" s="63"/>
      <c r="DV388" s="64"/>
      <c r="DW388" s="72"/>
      <c r="DX388" s="79"/>
      <c r="DY388" s="63"/>
      <c r="DZ388" s="64"/>
      <c r="EA388" s="72"/>
      <c r="EB388" s="79"/>
      <c r="EC388" s="63"/>
      <c r="ED388" s="64"/>
      <c r="EE388" s="72"/>
      <c r="EF388" s="79"/>
      <c r="EG388" s="63"/>
      <c r="EH388" s="64"/>
      <c r="EI388" s="72"/>
      <c r="EJ388" s="79"/>
      <c r="EK388" s="63"/>
      <c r="EL388" s="64"/>
      <c r="EM388" s="72"/>
      <c r="EN388" s="79"/>
      <c r="EO388" s="63"/>
      <c r="EP388" s="64"/>
      <c r="EQ388" s="72"/>
      <c r="ER388" s="79"/>
      <c r="ES388" s="63"/>
      <c r="ET388" s="64"/>
      <c r="EU388" s="72"/>
      <c r="EV388" s="79"/>
      <c r="EW388" s="63"/>
      <c r="EX388" s="64"/>
      <c r="EY388" s="72"/>
      <c r="EZ388" s="79"/>
      <c r="FA388" s="63"/>
      <c r="FB388" s="64"/>
      <c r="FC388" s="72"/>
      <c r="FD388" s="79"/>
      <c r="FE388" s="63"/>
      <c r="FF388" s="64"/>
      <c r="FG388" s="72"/>
      <c r="FH388" s="79"/>
      <c r="FI388" s="63"/>
      <c r="FJ388" s="64"/>
      <c r="FK388" s="72"/>
      <c r="FL388" s="79"/>
      <c r="FM388" s="63"/>
      <c r="FN388" s="64"/>
      <c r="FO388" s="72"/>
      <c r="FP388" s="79"/>
      <c r="FQ388" s="63"/>
      <c r="FR388" s="64"/>
      <c r="FS388" s="72"/>
      <c r="FT388" s="79"/>
      <c r="FU388" s="63"/>
      <c r="FV388" s="64"/>
      <c r="FW388" s="72"/>
      <c r="FX388" s="79"/>
      <c r="FY388" s="63"/>
      <c r="FZ388" s="64"/>
      <c r="GA388" s="72"/>
      <c r="GC388" s="34"/>
    </row>
    <row r="389" spans="1:185" x14ac:dyDescent="0.25">
      <c r="A389" s="34">
        <f t="shared" si="276"/>
        <v>1</v>
      </c>
      <c r="B389" s="34">
        <f t="shared" si="277"/>
        <v>1900</v>
      </c>
      <c r="C389" s="37"/>
      <c r="D389" s="54"/>
      <c r="E389" s="54"/>
      <c r="F389" s="53"/>
      <c r="G389" s="73"/>
      <c r="H389" s="54"/>
      <c r="I389" s="54"/>
      <c r="J389" s="61"/>
      <c r="K389" s="73"/>
      <c r="L389" s="78"/>
      <c r="M389" s="54"/>
      <c r="N389" s="61"/>
      <c r="O389" s="73"/>
      <c r="P389" s="78"/>
      <c r="Q389" s="54"/>
      <c r="R389" s="61"/>
      <c r="S389" s="73"/>
      <c r="T389" s="78"/>
      <c r="U389" s="54"/>
      <c r="V389" s="61"/>
      <c r="W389" s="73"/>
      <c r="X389" s="78"/>
      <c r="Y389" s="54"/>
      <c r="Z389" s="61"/>
      <c r="AA389" s="73"/>
      <c r="AB389" s="78"/>
      <c r="AC389" s="54"/>
      <c r="AD389" s="61"/>
      <c r="AE389" s="73"/>
      <c r="AF389" s="78"/>
      <c r="AG389" s="54"/>
      <c r="AH389" s="61"/>
      <c r="AI389" s="73"/>
      <c r="AJ389" s="78"/>
      <c r="AK389" s="54"/>
      <c r="AL389" s="61"/>
      <c r="AM389" s="73"/>
      <c r="AN389" s="84"/>
      <c r="AO389" s="54"/>
      <c r="AP389" s="61"/>
      <c r="AQ389" s="73"/>
      <c r="AR389" s="84"/>
      <c r="AS389" s="54"/>
      <c r="AT389" s="61"/>
      <c r="AU389" s="73"/>
      <c r="AV389" s="84"/>
      <c r="AW389" s="54"/>
      <c r="AX389" s="61"/>
      <c r="AY389" s="73"/>
      <c r="AZ389" s="84"/>
      <c r="BA389" s="54"/>
      <c r="BB389" s="61"/>
      <c r="BC389" s="73"/>
      <c r="BD389" s="78"/>
      <c r="BE389" s="54"/>
      <c r="BF389" s="61"/>
      <c r="BG389" s="73"/>
      <c r="BH389" s="78"/>
      <c r="BI389" s="54"/>
      <c r="BJ389" s="61"/>
      <c r="BK389" s="73"/>
      <c r="BL389" s="78"/>
      <c r="BM389" s="54"/>
      <c r="BN389" s="61"/>
      <c r="BO389" s="73"/>
      <c r="BP389" s="78"/>
      <c r="BQ389" s="54"/>
      <c r="BR389" s="61"/>
      <c r="BS389" s="73"/>
      <c r="BT389" s="78"/>
      <c r="BU389" s="54"/>
      <c r="BV389" s="61"/>
      <c r="BW389" s="73"/>
      <c r="BX389" s="78"/>
      <c r="BY389" s="54"/>
      <c r="BZ389" s="61"/>
      <c r="CA389" s="73"/>
      <c r="CB389" s="78"/>
      <c r="CC389" s="54"/>
      <c r="CD389" s="61"/>
      <c r="CE389" s="73"/>
      <c r="CF389" s="78"/>
      <c r="CG389" s="54"/>
      <c r="CH389" s="61"/>
      <c r="CI389" s="73"/>
      <c r="CJ389" s="78"/>
      <c r="CK389" s="54"/>
      <c r="CL389" s="61"/>
      <c r="CM389" s="73"/>
      <c r="CN389" s="78"/>
      <c r="CO389" s="54"/>
      <c r="CP389" s="61"/>
      <c r="CQ389" s="73"/>
      <c r="CR389" s="78"/>
      <c r="CS389" s="54"/>
      <c r="CT389" s="61"/>
      <c r="CU389" s="73"/>
      <c r="CV389" s="78"/>
      <c r="CW389" s="54"/>
      <c r="CX389" s="61"/>
      <c r="CY389" s="73"/>
      <c r="CZ389" s="78"/>
      <c r="DA389" s="54"/>
      <c r="DB389" s="61"/>
      <c r="DC389" s="73"/>
      <c r="DD389" s="78"/>
      <c r="DE389" s="54"/>
      <c r="DF389" s="61"/>
      <c r="DG389" s="73"/>
      <c r="DH389" s="78"/>
      <c r="DI389" s="54"/>
      <c r="DJ389" s="61"/>
      <c r="DK389" s="89"/>
      <c r="DL389" s="78"/>
      <c r="DM389" s="54"/>
      <c r="DN389" s="61"/>
      <c r="DO389" s="89"/>
      <c r="DP389" s="78"/>
      <c r="DQ389" s="54"/>
      <c r="DR389" s="61"/>
      <c r="DS389" s="89"/>
      <c r="DT389" s="78"/>
      <c r="DU389" s="54"/>
      <c r="DV389" s="61"/>
      <c r="DW389" s="89"/>
      <c r="DX389" s="78"/>
      <c r="DY389" s="54"/>
      <c r="DZ389" s="61"/>
      <c r="EA389" s="89"/>
      <c r="EB389" s="78"/>
      <c r="EC389" s="54"/>
      <c r="ED389" s="61"/>
      <c r="EE389" s="89"/>
      <c r="EF389" s="78"/>
      <c r="EG389" s="54"/>
      <c r="EH389" s="61"/>
      <c r="EI389" s="89"/>
      <c r="EJ389" s="78"/>
      <c r="EK389" s="54"/>
      <c r="EL389" s="61"/>
      <c r="EM389" s="89"/>
      <c r="EN389" s="78"/>
      <c r="EO389" s="54"/>
      <c r="EP389" s="61"/>
      <c r="EQ389" s="89"/>
      <c r="ER389" s="78"/>
      <c r="ES389" s="54"/>
      <c r="ET389" s="61"/>
      <c r="EU389" s="89"/>
      <c r="EV389" s="78"/>
      <c r="EW389" s="54"/>
      <c r="EX389" s="61"/>
      <c r="EY389" s="73"/>
      <c r="EZ389" s="78"/>
      <c r="FA389" s="54"/>
      <c r="FB389" s="61"/>
      <c r="FC389" s="73"/>
      <c r="FD389" s="78"/>
      <c r="FE389" s="54"/>
      <c r="FF389" s="61"/>
      <c r="FG389" s="73"/>
      <c r="FH389" s="78"/>
      <c r="FI389" s="54"/>
      <c r="FJ389" s="61"/>
      <c r="FK389" s="73"/>
      <c r="FL389" s="78"/>
      <c r="FM389" s="54"/>
      <c r="FN389" s="61"/>
      <c r="FO389" s="73"/>
      <c r="FP389" s="78"/>
      <c r="FQ389" s="54"/>
      <c r="FR389" s="61"/>
      <c r="FS389" s="73"/>
      <c r="FT389" s="78"/>
      <c r="FU389" s="54"/>
      <c r="FV389" s="61"/>
      <c r="FW389" s="73"/>
      <c r="FX389" s="78"/>
      <c r="FY389" s="54"/>
      <c r="FZ389" s="61"/>
      <c r="GA389" s="73"/>
      <c r="GC389" s="34"/>
    </row>
    <row r="390" spans="1:185" s="36" customFormat="1" x14ac:dyDescent="0.25">
      <c r="A390" s="34">
        <f t="shared" si="276"/>
        <v>1</v>
      </c>
      <c r="B390" s="34">
        <f t="shared" si="277"/>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s="36" customFormat="1" x14ac:dyDescent="0.25">
      <c r="A391" s="34">
        <f t="shared" si="276"/>
        <v>1</v>
      </c>
      <c r="B391" s="34">
        <f t="shared" si="277"/>
        <v>1900</v>
      </c>
      <c r="C391" s="37"/>
      <c r="D391" s="62"/>
      <c r="E391" s="63"/>
      <c r="F391" s="50"/>
      <c r="G391" s="72"/>
      <c r="H391" s="62"/>
      <c r="I391" s="63"/>
      <c r="J391" s="64"/>
      <c r="K391" s="72"/>
      <c r="L391" s="79"/>
      <c r="M391" s="63"/>
      <c r="N391" s="64"/>
      <c r="O391" s="72"/>
      <c r="P391" s="79"/>
      <c r="Q391" s="63"/>
      <c r="R391" s="64"/>
      <c r="S391" s="72"/>
      <c r="T391" s="79"/>
      <c r="U391" s="63"/>
      <c r="V391" s="64"/>
      <c r="W391" s="72"/>
      <c r="X391" s="79"/>
      <c r="Y391" s="63"/>
      <c r="Z391" s="64"/>
      <c r="AA391" s="72"/>
      <c r="AB391" s="79"/>
      <c r="AC391" s="63"/>
      <c r="AD391" s="64"/>
      <c r="AE391" s="72"/>
      <c r="AF391" s="79"/>
      <c r="AG391" s="63"/>
      <c r="AH391" s="64"/>
      <c r="AI391" s="72"/>
      <c r="AJ391" s="79"/>
      <c r="AK391" s="63"/>
      <c r="AL391" s="64"/>
      <c r="AM391" s="72"/>
      <c r="AN391" s="79"/>
      <c r="AO391" s="63"/>
      <c r="AP391" s="64"/>
      <c r="AQ391" s="72"/>
      <c r="AR391" s="79"/>
      <c r="AS391" s="63"/>
      <c r="AT391" s="64"/>
      <c r="AU391" s="72"/>
      <c r="AV391" s="79"/>
      <c r="AW391" s="63"/>
      <c r="AX391" s="64"/>
      <c r="AY391" s="72"/>
      <c r="AZ391" s="79"/>
      <c r="BA391" s="63"/>
      <c r="BB391" s="64"/>
      <c r="BC391" s="72"/>
      <c r="BD391" s="79"/>
      <c r="BE391" s="63"/>
      <c r="BF391" s="64"/>
      <c r="BG391" s="72"/>
      <c r="BH391" s="79"/>
      <c r="BI391" s="63"/>
      <c r="BJ391" s="64"/>
      <c r="BK391" s="72"/>
      <c r="BL391" s="79"/>
      <c r="BM391" s="63"/>
      <c r="BN391" s="64"/>
      <c r="BO391" s="72"/>
      <c r="BP391" s="79"/>
      <c r="BQ391" s="63"/>
      <c r="BR391" s="64"/>
      <c r="BS391" s="72"/>
      <c r="BT391" s="79"/>
      <c r="BU391" s="63"/>
      <c r="BV391" s="64"/>
      <c r="BW391" s="72"/>
      <c r="BX391" s="79"/>
      <c r="BY391" s="63"/>
      <c r="BZ391" s="64"/>
      <c r="CA391" s="72"/>
      <c r="CB391" s="79"/>
      <c r="CC391" s="63"/>
      <c r="CD391" s="64"/>
      <c r="CE391" s="72"/>
      <c r="CF391" s="79"/>
      <c r="CG391" s="63"/>
      <c r="CH391" s="64"/>
      <c r="CI391" s="72"/>
      <c r="CJ391" s="79"/>
      <c r="CK391" s="63"/>
      <c r="CL391" s="64"/>
      <c r="CM391" s="72"/>
      <c r="CN391" s="79"/>
      <c r="CO391" s="63"/>
      <c r="CP391" s="64"/>
      <c r="CQ391" s="72"/>
      <c r="CR391" s="79"/>
      <c r="CS391" s="63"/>
      <c r="CT391" s="64"/>
      <c r="CU391" s="72"/>
      <c r="CV391" s="79"/>
      <c r="CW391" s="63"/>
      <c r="CX391" s="64"/>
      <c r="CY391" s="72"/>
      <c r="CZ391" s="79"/>
      <c r="DA391" s="63"/>
      <c r="DB391" s="64"/>
      <c r="DC391" s="72"/>
      <c r="DD391" s="79"/>
      <c r="DE391" s="63"/>
      <c r="DF391" s="64"/>
      <c r="DG391" s="72"/>
      <c r="DH391" s="79"/>
      <c r="DI391" s="63"/>
      <c r="DJ391" s="64"/>
      <c r="DK391" s="72"/>
      <c r="DL391" s="79"/>
      <c r="DM391" s="63"/>
      <c r="DN391" s="64"/>
      <c r="DO391" s="72"/>
      <c r="DP391" s="79"/>
      <c r="DQ391" s="63"/>
      <c r="DR391" s="64"/>
      <c r="DS391" s="72"/>
      <c r="DT391" s="79"/>
      <c r="DU391" s="63"/>
      <c r="DV391" s="64"/>
      <c r="DW391" s="72"/>
      <c r="DX391" s="79"/>
      <c r="DY391" s="63"/>
      <c r="DZ391" s="64"/>
      <c r="EA391" s="72"/>
      <c r="EB391" s="79"/>
      <c r="EC391" s="63"/>
      <c r="ED391" s="64"/>
      <c r="EE391" s="72"/>
      <c r="EF391" s="79"/>
      <c r="EG391" s="63"/>
      <c r="EH391" s="64"/>
      <c r="EI391" s="72"/>
      <c r="EJ391" s="79"/>
      <c r="EK391" s="63"/>
      <c r="EL391" s="64"/>
      <c r="EM391" s="72"/>
      <c r="EN391" s="79"/>
      <c r="EO391" s="63"/>
      <c r="EP391" s="64"/>
      <c r="EQ391" s="72"/>
      <c r="ER391" s="79"/>
      <c r="ES391" s="63"/>
      <c r="ET391" s="64"/>
      <c r="EU391" s="72"/>
      <c r="EV391" s="79"/>
      <c r="EW391" s="63"/>
      <c r="EX391" s="64"/>
      <c r="EY391" s="72"/>
      <c r="EZ391" s="79"/>
      <c r="FA391" s="63"/>
      <c r="FB391" s="64"/>
      <c r="FC391" s="72"/>
      <c r="FD391" s="79"/>
      <c r="FE391" s="63"/>
      <c r="FF391" s="64"/>
      <c r="FG391" s="72"/>
      <c r="FH391" s="79"/>
      <c r="FI391" s="63"/>
      <c r="FJ391" s="64"/>
      <c r="FK391" s="72"/>
      <c r="FL391" s="79"/>
      <c r="FM391" s="63"/>
      <c r="FN391" s="64"/>
      <c r="FO391" s="72"/>
      <c r="FP391" s="79"/>
      <c r="FQ391" s="63"/>
      <c r="FR391" s="64"/>
      <c r="FS391" s="72"/>
      <c r="FT391" s="79"/>
      <c r="FU391" s="63"/>
      <c r="FV391" s="64"/>
      <c r="FW391" s="72"/>
      <c r="FX391" s="79"/>
      <c r="FY391" s="63"/>
      <c r="FZ391" s="64"/>
      <c r="GA391" s="72"/>
      <c r="GC391" s="34"/>
    </row>
    <row r="392" spans="1:185" x14ac:dyDescent="0.25">
      <c r="A392" s="34">
        <f t="shared" si="276"/>
        <v>1</v>
      </c>
      <c r="B392" s="34">
        <f t="shared" si="277"/>
        <v>1900</v>
      </c>
      <c r="C392" s="37"/>
      <c r="D392" s="54"/>
      <c r="E392" s="54"/>
      <c r="F392" s="53"/>
      <c r="G392" s="73"/>
      <c r="H392" s="54"/>
      <c r="I392" s="54"/>
      <c r="J392" s="61"/>
      <c r="K392" s="73"/>
      <c r="L392" s="78"/>
      <c r="M392" s="54"/>
      <c r="N392" s="61"/>
      <c r="O392" s="73"/>
      <c r="P392" s="78"/>
      <c r="Q392" s="54"/>
      <c r="R392" s="61"/>
      <c r="S392" s="73"/>
      <c r="T392" s="78"/>
      <c r="U392" s="54"/>
      <c r="V392" s="61"/>
      <c r="W392" s="73"/>
      <c r="X392" s="78"/>
      <c r="Y392" s="54"/>
      <c r="Z392" s="61"/>
      <c r="AA392" s="73"/>
      <c r="AB392" s="78"/>
      <c r="AC392" s="54"/>
      <c r="AD392" s="61"/>
      <c r="AE392" s="73"/>
      <c r="AF392" s="78"/>
      <c r="AG392" s="54"/>
      <c r="AH392" s="61"/>
      <c r="AI392" s="73"/>
      <c r="AJ392" s="78"/>
      <c r="AK392" s="54"/>
      <c r="AL392" s="61"/>
      <c r="AM392" s="73"/>
      <c r="AN392" s="84"/>
      <c r="AO392" s="54"/>
      <c r="AP392" s="61"/>
      <c r="AQ392" s="73"/>
      <c r="AR392" s="84"/>
      <c r="AS392" s="54"/>
      <c r="AT392" s="61"/>
      <c r="AU392" s="73"/>
      <c r="AV392" s="84"/>
      <c r="AW392" s="54"/>
      <c r="AX392" s="61"/>
      <c r="AY392" s="73"/>
      <c r="AZ392" s="84"/>
      <c r="BA392" s="54"/>
      <c r="BB392" s="61"/>
      <c r="BC392" s="73"/>
      <c r="BD392" s="78"/>
      <c r="BE392" s="54"/>
      <c r="BF392" s="61"/>
      <c r="BG392" s="73"/>
      <c r="BH392" s="78"/>
      <c r="BI392" s="54"/>
      <c r="BJ392" s="61"/>
      <c r="BK392" s="73"/>
      <c r="BL392" s="78"/>
      <c r="BM392" s="54"/>
      <c r="BN392" s="61"/>
      <c r="BO392" s="73"/>
      <c r="BP392" s="78"/>
      <c r="BQ392" s="54"/>
      <c r="BR392" s="61"/>
      <c r="BS392" s="73"/>
      <c r="BT392" s="78"/>
      <c r="BU392" s="54"/>
      <c r="BV392" s="61"/>
      <c r="BW392" s="73"/>
      <c r="BX392" s="78"/>
      <c r="BY392" s="54"/>
      <c r="BZ392" s="61"/>
      <c r="CA392" s="73"/>
      <c r="CB392" s="78"/>
      <c r="CC392" s="54"/>
      <c r="CD392" s="61"/>
      <c r="CE392" s="73"/>
      <c r="CF392" s="78"/>
      <c r="CG392" s="54"/>
      <c r="CH392" s="61"/>
      <c r="CI392" s="73"/>
      <c r="CJ392" s="78"/>
      <c r="CK392" s="54"/>
      <c r="CL392" s="61"/>
      <c r="CM392" s="73"/>
      <c r="CN392" s="78"/>
      <c r="CO392" s="54"/>
      <c r="CP392" s="61"/>
      <c r="CQ392" s="73"/>
      <c r="CR392" s="78"/>
      <c r="CS392" s="54"/>
      <c r="CT392" s="61"/>
      <c r="CU392" s="73"/>
      <c r="CV392" s="78"/>
      <c r="CW392" s="54"/>
      <c r="CX392" s="61"/>
      <c r="CY392" s="73"/>
      <c r="CZ392" s="78"/>
      <c r="DA392" s="54"/>
      <c r="DB392" s="61"/>
      <c r="DC392" s="73"/>
      <c r="DD392" s="78"/>
      <c r="DE392" s="54"/>
      <c r="DF392" s="61"/>
      <c r="DG392" s="73"/>
      <c r="DH392" s="78"/>
      <c r="DI392" s="54"/>
      <c r="DJ392" s="61"/>
      <c r="DK392" s="89"/>
      <c r="DL392" s="78"/>
      <c r="DM392" s="54"/>
      <c r="DN392" s="61"/>
      <c r="DO392" s="89"/>
      <c r="DP392" s="78"/>
      <c r="DQ392" s="54"/>
      <c r="DR392" s="61"/>
      <c r="DS392" s="89"/>
      <c r="DT392" s="78"/>
      <c r="DU392" s="54"/>
      <c r="DV392" s="61"/>
      <c r="DW392" s="89"/>
      <c r="DX392" s="78"/>
      <c r="DY392" s="54"/>
      <c r="DZ392" s="61"/>
      <c r="EA392" s="89"/>
      <c r="EB392" s="78"/>
      <c r="EC392" s="54"/>
      <c r="ED392" s="61"/>
      <c r="EE392" s="89"/>
      <c r="EF392" s="78"/>
      <c r="EG392" s="54"/>
      <c r="EH392" s="61"/>
      <c r="EI392" s="89"/>
      <c r="EJ392" s="78"/>
      <c r="EK392" s="54"/>
      <c r="EL392" s="61"/>
      <c r="EM392" s="89"/>
      <c r="EN392" s="78"/>
      <c r="EO392" s="54"/>
      <c r="EP392" s="61"/>
      <c r="EQ392" s="89"/>
      <c r="ER392" s="78"/>
      <c r="ES392" s="54"/>
      <c r="ET392" s="61"/>
      <c r="EU392" s="89"/>
      <c r="EV392" s="78"/>
      <c r="EW392" s="54"/>
      <c r="EX392" s="61"/>
      <c r="EY392" s="73"/>
      <c r="EZ392" s="78"/>
      <c r="FA392" s="54"/>
      <c r="FB392" s="61"/>
      <c r="FC392" s="73"/>
      <c r="FD392" s="78"/>
      <c r="FE392" s="54"/>
      <c r="FF392" s="61"/>
      <c r="FG392" s="73"/>
      <c r="FH392" s="78"/>
      <c r="FI392" s="54"/>
      <c r="FJ392" s="61"/>
      <c r="FK392" s="73"/>
      <c r="FL392" s="78"/>
      <c r="FM392" s="54"/>
      <c r="FN392" s="61"/>
      <c r="FO392" s="73"/>
      <c r="FP392" s="78"/>
      <c r="FQ392" s="54"/>
      <c r="FR392" s="61"/>
      <c r="FS392" s="73"/>
      <c r="FT392" s="78"/>
      <c r="FU392" s="54"/>
      <c r="FV392" s="61"/>
      <c r="FW392" s="73"/>
      <c r="FX392" s="78"/>
      <c r="FY392" s="54"/>
      <c r="FZ392" s="61"/>
      <c r="GA392" s="73"/>
      <c r="GC392" s="34"/>
    </row>
    <row r="393" spans="1:185" s="36" customFormat="1" x14ac:dyDescent="0.25">
      <c r="A393" s="34">
        <f t="shared" si="276"/>
        <v>1</v>
      </c>
      <c r="B393" s="34">
        <f t="shared" si="277"/>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276"/>
        <v>1</v>
      </c>
      <c r="B394" s="34">
        <f t="shared" si="277"/>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276"/>
        <v>1</v>
      </c>
      <c r="B395" s="34">
        <f t="shared" si="277"/>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276"/>
        <v>1</v>
      </c>
      <c r="B396" s="34">
        <f t="shared" si="277"/>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276"/>
        <v>1</v>
      </c>
      <c r="B397" s="34">
        <f t="shared" si="277"/>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276"/>
        <v>1</v>
      </c>
      <c r="B398" s="34">
        <f t="shared" si="277"/>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s="36" customFormat="1" x14ac:dyDescent="0.25">
      <c r="A399" s="34">
        <f t="shared" si="276"/>
        <v>1</v>
      </c>
      <c r="B399" s="34">
        <f t="shared" si="277"/>
        <v>1900</v>
      </c>
      <c r="C399" s="37"/>
      <c r="D399" s="62"/>
      <c r="E399" s="63"/>
      <c r="F399" s="50"/>
      <c r="G399" s="72"/>
      <c r="H399" s="62"/>
      <c r="I399" s="63"/>
      <c r="J399" s="64"/>
      <c r="K399" s="72"/>
      <c r="L399" s="79"/>
      <c r="M399" s="63"/>
      <c r="N399" s="64"/>
      <c r="O399" s="72"/>
      <c r="P399" s="79"/>
      <c r="Q399" s="63"/>
      <c r="R399" s="64"/>
      <c r="S399" s="72"/>
      <c r="T399" s="79"/>
      <c r="U399" s="63"/>
      <c r="V399" s="64"/>
      <c r="W399" s="72"/>
      <c r="X399" s="79"/>
      <c r="Y399" s="63"/>
      <c r="Z399" s="64"/>
      <c r="AA399" s="72"/>
      <c r="AB399" s="79"/>
      <c r="AC399" s="63"/>
      <c r="AD399" s="64"/>
      <c r="AE399" s="72"/>
      <c r="AF399" s="79"/>
      <c r="AG399" s="63"/>
      <c r="AH399" s="64"/>
      <c r="AI399" s="72"/>
      <c r="AJ399" s="79"/>
      <c r="AK399" s="63"/>
      <c r="AL399" s="64"/>
      <c r="AM399" s="72"/>
      <c r="AN399" s="79"/>
      <c r="AO399" s="63"/>
      <c r="AP399" s="64"/>
      <c r="AQ399" s="72"/>
      <c r="AR399" s="79"/>
      <c r="AS399" s="63"/>
      <c r="AT399" s="64"/>
      <c r="AU399" s="72"/>
      <c r="AV399" s="79"/>
      <c r="AW399" s="63"/>
      <c r="AX399" s="64"/>
      <c r="AY399" s="72"/>
      <c r="AZ399" s="79"/>
      <c r="BA399" s="63"/>
      <c r="BB399" s="64"/>
      <c r="BC399" s="72"/>
      <c r="BD399" s="79"/>
      <c r="BE399" s="63"/>
      <c r="BF399" s="64"/>
      <c r="BG399" s="72"/>
      <c r="BH399" s="79"/>
      <c r="BI399" s="63"/>
      <c r="BJ399" s="64"/>
      <c r="BK399" s="72"/>
      <c r="BL399" s="79"/>
      <c r="BM399" s="63"/>
      <c r="BN399" s="64"/>
      <c r="BO399" s="72"/>
      <c r="BP399" s="79"/>
      <c r="BQ399" s="63"/>
      <c r="BR399" s="64"/>
      <c r="BS399" s="72"/>
      <c r="BT399" s="79"/>
      <c r="BU399" s="63"/>
      <c r="BV399" s="64"/>
      <c r="BW399" s="72"/>
      <c r="BX399" s="79"/>
      <c r="BY399" s="63"/>
      <c r="BZ399" s="64"/>
      <c r="CA399" s="72"/>
      <c r="CB399" s="79"/>
      <c r="CC399" s="63"/>
      <c r="CD399" s="64"/>
      <c r="CE399" s="72"/>
      <c r="CF399" s="79"/>
      <c r="CG399" s="63"/>
      <c r="CH399" s="64"/>
      <c r="CI399" s="72"/>
      <c r="CJ399" s="79"/>
      <c r="CK399" s="63"/>
      <c r="CL399" s="64"/>
      <c r="CM399" s="72"/>
      <c r="CN399" s="79"/>
      <c r="CO399" s="63"/>
      <c r="CP399" s="64"/>
      <c r="CQ399" s="72"/>
      <c r="CR399" s="79"/>
      <c r="CS399" s="63"/>
      <c r="CT399" s="64"/>
      <c r="CU399" s="72"/>
      <c r="CV399" s="79"/>
      <c r="CW399" s="63"/>
      <c r="CX399" s="64"/>
      <c r="CY399" s="72"/>
      <c r="CZ399" s="79"/>
      <c r="DA399" s="63"/>
      <c r="DB399" s="64"/>
      <c r="DC399" s="72"/>
      <c r="DD399" s="79"/>
      <c r="DE399" s="63"/>
      <c r="DF399" s="64"/>
      <c r="DG399" s="72"/>
      <c r="DH399" s="79"/>
      <c r="DI399" s="63"/>
      <c r="DJ399" s="64"/>
      <c r="DK399" s="72"/>
      <c r="DL399" s="79"/>
      <c r="DM399" s="63"/>
      <c r="DN399" s="64"/>
      <c r="DO399" s="72"/>
      <c r="DP399" s="79"/>
      <c r="DQ399" s="63"/>
      <c r="DR399" s="64"/>
      <c r="DS399" s="72"/>
      <c r="DT399" s="79"/>
      <c r="DU399" s="63"/>
      <c r="DV399" s="64"/>
      <c r="DW399" s="72"/>
      <c r="DX399" s="79"/>
      <c r="DY399" s="63"/>
      <c r="DZ399" s="64"/>
      <c r="EA399" s="72"/>
      <c r="EB399" s="79"/>
      <c r="EC399" s="63"/>
      <c r="ED399" s="64"/>
      <c r="EE399" s="72"/>
      <c r="EF399" s="79"/>
      <c r="EG399" s="63"/>
      <c r="EH399" s="64"/>
      <c r="EI399" s="72"/>
      <c r="EJ399" s="79"/>
      <c r="EK399" s="63"/>
      <c r="EL399" s="64"/>
      <c r="EM399" s="72"/>
      <c r="EN399" s="79"/>
      <c r="EO399" s="63"/>
      <c r="EP399" s="64"/>
      <c r="EQ399" s="72"/>
      <c r="ER399" s="79"/>
      <c r="ES399" s="63"/>
      <c r="ET399" s="64"/>
      <c r="EU399" s="72"/>
      <c r="EV399" s="79"/>
      <c r="EW399" s="63"/>
      <c r="EX399" s="64"/>
      <c r="EY399" s="72"/>
      <c r="EZ399" s="79"/>
      <c r="FA399" s="63"/>
      <c r="FB399" s="64"/>
      <c r="FC399" s="72"/>
      <c r="FD399" s="79"/>
      <c r="FE399" s="63"/>
      <c r="FF399" s="64"/>
      <c r="FG399" s="72"/>
      <c r="FH399" s="79"/>
      <c r="FI399" s="63"/>
      <c r="FJ399" s="64"/>
      <c r="FK399" s="72"/>
      <c r="FL399" s="79"/>
      <c r="FM399" s="63"/>
      <c r="FN399" s="64"/>
      <c r="FO399" s="72"/>
      <c r="FP399" s="79"/>
      <c r="FQ399" s="63"/>
      <c r="FR399" s="64"/>
      <c r="FS399" s="72"/>
      <c r="FT399" s="79"/>
      <c r="FU399" s="63"/>
      <c r="FV399" s="64"/>
      <c r="FW399" s="72"/>
      <c r="FX399" s="79"/>
      <c r="FY399" s="63"/>
      <c r="FZ399" s="64"/>
      <c r="GA399" s="72"/>
      <c r="GC399" s="34"/>
    </row>
    <row r="400" spans="1:185" x14ac:dyDescent="0.25">
      <c r="A400" s="34">
        <f t="shared" si="276"/>
        <v>1</v>
      </c>
      <c r="B400" s="34">
        <f t="shared" si="277"/>
        <v>1900</v>
      </c>
      <c r="C400" s="37"/>
      <c r="D400" s="54"/>
      <c r="E400" s="54"/>
      <c r="F400" s="53"/>
      <c r="G400" s="73"/>
      <c r="H400" s="54"/>
      <c r="I400" s="54"/>
      <c r="J400" s="61"/>
      <c r="K400" s="73"/>
      <c r="L400" s="78"/>
      <c r="M400" s="54"/>
      <c r="N400" s="61"/>
      <c r="O400" s="73"/>
      <c r="P400" s="78"/>
      <c r="Q400" s="54"/>
      <c r="R400" s="61"/>
      <c r="S400" s="73"/>
      <c r="T400" s="78"/>
      <c r="U400" s="54"/>
      <c r="V400" s="61"/>
      <c r="W400" s="73"/>
      <c r="X400" s="78"/>
      <c r="Y400" s="54"/>
      <c r="Z400" s="61"/>
      <c r="AA400" s="73"/>
      <c r="AB400" s="78"/>
      <c r="AC400" s="54"/>
      <c r="AD400" s="61"/>
      <c r="AE400" s="73"/>
      <c r="AF400" s="78"/>
      <c r="AG400" s="54"/>
      <c r="AH400" s="61"/>
      <c r="AI400" s="73"/>
      <c r="AJ400" s="78"/>
      <c r="AK400" s="54"/>
      <c r="AL400" s="61"/>
      <c r="AM400" s="73"/>
      <c r="AN400" s="84"/>
      <c r="AO400" s="54"/>
      <c r="AP400" s="61"/>
      <c r="AQ400" s="73"/>
      <c r="AR400" s="84"/>
      <c r="AS400" s="54"/>
      <c r="AT400" s="61"/>
      <c r="AU400" s="73"/>
      <c r="AV400" s="84"/>
      <c r="AW400" s="54"/>
      <c r="AX400" s="61"/>
      <c r="AY400" s="73"/>
      <c r="AZ400" s="84"/>
      <c r="BA400" s="54"/>
      <c r="BB400" s="61"/>
      <c r="BC400" s="73"/>
      <c r="BD400" s="78"/>
      <c r="BE400" s="54"/>
      <c r="BF400" s="61"/>
      <c r="BG400" s="73"/>
      <c r="BH400" s="78"/>
      <c r="BI400" s="54"/>
      <c r="BJ400" s="61"/>
      <c r="BK400" s="73"/>
      <c r="BL400" s="78"/>
      <c r="BM400" s="54"/>
      <c r="BN400" s="61"/>
      <c r="BO400" s="73"/>
      <c r="BP400" s="78"/>
      <c r="BQ400" s="54"/>
      <c r="BR400" s="61"/>
      <c r="BS400" s="73"/>
      <c r="BT400" s="78"/>
      <c r="BU400" s="54"/>
      <c r="BV400" s="61"/>
      <c r="BW400" s="73"/>
      <c r="BX400" s="78"/>
      <c r="BY400" s="54"/>
      <c r="BZ400" s="61"/>
      <c r="CA400" s="73"/>
      <c r="CB400" s="78"/>
      <c r="CC400" s="54"/>
      <c r="CD400" s="61"/>
      <c r="CE400" s="73"/>
      <c r="CF400" s="78"/>
      <c r="CG400" s="54"/>
      <c r="CH400" s="61"/>
      <c r="CI400" s="73"/>
      <c r="CJ400" s="78"/>
      <c r="CK400" s="54"/>
      <c r="CL400" s="61"/>
      <c r="CM400" s="73"/>
      <c r="CN400" s="78"/>
      <c r="CO400" s="54"/>
      <c r="CP400" s="61"/>
      <c r="CQ400" s="73"/>
      <c r="CR400" s="78"/>
      <c r="CS400" s="54"/>
      <c r="CT400" s="61"/>
      <c r="CU400" s="73"/>
      <c r="CV400" s="78"/>
      <c r="CW400" s="54"/>
      <c r="CX400" s="61"/>
      <c r="CY400" s="73"/>
      <c r="CZ400" s="78"/>
      <c r="DA400" s="54"/>
      <c r="DB400" s="61"/>
      <c r="DC400" s="73"/>
      <c r="DD400" s="78"/>
      <c r="DE400" s="54"/>
      <c r="DF400" s="61"/>
      <c r="DG400" s="73"/>
      <c r="DH400" s="78"/>
      <c r="DI400" s="54"/>
      <c r="DJ400" s="61"/>
      <c r="DK400" s="89"/>
      <c r="DL400" s="78"/>
      <c r="DM400" s="54"/>
      <c r="DN400" s="61"/>
      <c r="DO400" s="89"/>
      <c r="DP400" s="78"/>
      <c r="DQ400" s="54"/>
      <c r="DR400" s="61"/>
      <c r="DS400" s="89"/>
      <c r="DT400" s="78"/>
      <c r="DU400" s="54"/>
      <c r="DV400" s="61"/>
      <c r="DW400" s="89"/>
      <c r="DX400" s="78"/>
      <c r="DY400" s="54"/>
      <c r="DZ400" s="61"/>
      <c r="EA400" s="89"/>
      <c r="EB400" s="78"/>
      <c r="EC400" s="54"/>
      <c r="ED400" s="61"/>
      <c r="EE400" s="89"/>
      <c r="EF400" s="78"/>
      <c r="EG400" s="54"/>
      <c r="EH400" s="61"/>
      <c r="EI400" s="89"/>
      <c r="EJ400" s="78"/>
      <c r="EK400" s="54"/>
      <c r="EL400" s="61"/>
      <c r="EM400" s="89"/>
      <c r="EN400" s="78"/>
      <c r="EO400" s="54"/>
      <c r="EP400" s="61"/>
      <c r="EQ400" s="89"/>
      <c r="ER400" s="78"/>
      <c r="ES400" s="54"/>
      <c r="ET400" s="61"/>
      <c r="EU400" s="89"/>
      <c r="EV400" s="78"/>
      <c r="EW400" s="54"/>
      <c r="EX400" s="61"/>
      <c r="EY400" s="73"/>
      <c r="EZ400" s="78"/>
      <c r="FA400" s="54"/>
      <c r="FB400" s="61"/>
      <c r="FC400" s="73"/>
      <c r="FD400" s="78"/>
      <c r="FE400" s="54"/>
      <c r="FF400" s="61"/>
      <c r="FG400" s="73"/>
      <c r="FH400" s="78"/>
      <c r="FI400" s="54"/>
      <c r="FJ400" s="61"/>
      <c r="FK400" s="73"/>
      <c r="FL400" s="78"/>
      <c r="FM400" s="54"/>
      <c r="FN400" s="61"/>
      <c r="FO400" s="73"/>
      <c r="FP400" s="78"/>
      <c r="FQ400" s="54"/>
      <c r="FR400" s="61"/>
      <c r="FS400" s="73"/>
      <c r="FT400" s="78"/>
      <c r="FU400" s="54"/>
      <c r="FV400" s="61"/>
      <c r="FW400" s="73"/>
      <c r="FX400" s="78"/>
      <c r="FY400" s="54"/>
      <c r="FZ400" s="61"/>
      <c r="GA400" s="73"/>
      <c r="GC400" s="34"/>
    </row>
    <row r="401" spans="1:185" s="36" customFormat="1" x14ac:dyDescent="0.25">
      <c r="A401" s="34">
        <f t="shared" si="276"/>
        <v>1</v>
      </c>
      <c r="B401" s="34">
        <f t="shared" si="277"/>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s="36" customFormat="1" x14ac:dyDescent="0.25">
      <c r="A402" s="34">
        <f t="shared" si="276"/>
        <v>1</v>
      </c>
      <c r="B402" s="34">
        <f t="shared" si="277"/>
        <v>1900</v>
      </c>
      <c r="C402" s="37"/>
      <c r="D402" s="62"/>
      <c r="E402" s="63"/>
      <c r="F402" s="50"/>
      <c r="G402" s="72"/>
      <c r="H402" s="62"/>
      <c r="I402" s="63"/>
      <c r="J402" s="64"/>
      <c r="K402" s="72"/>
      <c r="L402" s="79"/>
      <c r="M402" s="63"/>
      <c r="N402" s="64"/>
      <c r="O402" s="72"/>
      <c r="P402" s="79"/>
      <c r="Q402" s="63"/>
      <c r="R402" s="64"/>
      <c r="S402" s="72"/>
      <c r="T402" s="79"/>
      <c r="U402" s="63"/>
      <c r="V402" s="64"/>
      <c r="W402" s="72"/>
      <c r="X402" s="79"/>
      <c r="Y402" s="63"/>
      <c r="Z402" s="64"/>
      <c r="AA402" s="72"/>
      <c r="AB402" s="79"/>
      <c r="AC402" s="63"/>
      <c r="AD402" s="64"/>
      <c r="AE402" s="72"/>
      <c r="AF402" s="79"/>
      <c r="AG402" s="63"/>
      <c r="AH402" s="64"/>
      <c r="AI402" s="72"/>
      <c r="AJ402" s="79"/>
      <c r="AK402" s="63"/>
      <c r="AL402" s="64"/>
      <c r="AM402" s="72"/>
      <c r="AN402" s="79"/>
      <c r="AO402" s="63"/>
      <c r="AP402" s="64"/>
      <c r="AQ402" s="72"/>
      <c r="AR402" s="79"/>
      <c r="AS402" s="63"/>
      <c r="AT402" s="64"/>
      <c r="AU402" s="72"/>
      <c r="AV402" s="79"/>
      <c r="AW402" s="63"/>
      <c r="AX402" s="64"/>
      <c r="AY402" s="72"/>
      <c r="AZ402" s="79"/>
      <c r="BA402" s="63"/>
      <c r="BB402" s="64"/>
      <c r="BC402" s="72"/>
      <c r="BD402" s="79"/>
      <c r="BE402" s="63"/>
      <c r="BF402" s="64"/>
      <c r="BG402" s="72"/>
      <c r="BH402" s="79"/>
      <c r="BI402" s="63"/>
      <c r="BJ402" s="64"/>
      <c r="BK402" s="72"/>
      <c r="BL402" s="79"/>
      <c r="BM402" s="63"/>
      <c r="BN402" s="64"/>
      <c r="BO402" s="72"/>
      <c r="BP402" s="79"/>
      <c r="BQ402" s="63"/>
      <c r="BR402" s="64"/>
      <c r="BS402" s="72"/>
      <c r="BT402" s="79"/>
      <c r="BU402" s="63"/>
      <c r="BV402" s="64"/>
      <c r="BW402" s="72"/>
      <c r="BX402" s="79"/>
      <c r="BY402" s="63"/>
      <c r="BZ402" s="64"/>
      <c r="CA402" s="72"/>
      <c r="CB402" s="79"/>
      <c r="CC402" s="63"/>
      <c r="CD402" s="64"/>
      <c r="CE402" s="72"/>
      <c r="CF402" s="79"/>
      <c r="CG402" s="63"/>
      <c r="CH402" s="64"/>
      <c r="CI402" s="72"/>
      <c r="CJ402" s="79"/>
      <c r="CK402" s="63"/>
      <c r="CL402" s="64"/>
      <c r="CM402" s="72"/>
      <c r="CN402" s="79"/>
      <c r="CO402" s="63"/>
      <c r="CP402" s="64"/>
      <c r="CQ402" s="72"/>
      <c r="CR402" s="79"/>
      <c r="CS402" s="63"/>
      <c r="CT402" s="64"/>
      <c r="CU402" s="72"/>
      <c r="CV402" s="79"/>
      <c r="CW402" s="63"/>
      <c r="CX402" s="64"/>
      <c r="CY402" s="72"/>
      <c r="CZ402" s="79"/>
      <c r="DA402" s="63"/>
      <c r="DB402" s="64"/>
      <c r="DC402" s="72"/>
      <c r="DD402" s="79"/>
      <c r="DE402" s="63"/>
      <c r="DF402" s="64"/>
      <c r="DG402" s="72"/>
      <c r="DH402" s="79"/>
      <c r="DI402" s="63"/>
      <c r="DJ402" s="64"/>
      <c r="DK402" s="72"/>
      <c r="DL402" s="79"/>
      <c r="DM402" s="63"/>
      <c r="DN402" s="64"/>
      <c r="DO402" s="72"/>
      <c r="DP402" s="79"/>
      <c r="DQ402" s="63"/>
      <c r="DR402" s="64"/>
      <c r="DS402" s="72"/>
      <c r="DT402" s="79"/>
      <c r="DU402" s="63"/>
      <c r="DV402" s="64"/>
      <c r="DW402" s="72"/>
      <c r="DX402" s="79"/>
      <c r="DY402" s="63"/>
      <c r="DZ402" s="64"/>
      <c r="EA402" s="72"/>
      <c r="EB402" s="79"/>
      <c r="EC402" s="63"/>
      <c r="ED402" s="64"/>
      <c r="EE402" s="72"/>
      <c r="EF402" s="79"/>
      <c r="EG402" s="63"/>
      <c r="EH402" s="64"/>
      <c r="EI402" s="72"/>
      <c r="EJ402" s="79"/>
      <c r="EK402" s="63"/>
      <c r="EL402" s="64"/>
      <c r="EM402" s="72"/>
      <c r="EN402" s="79"/>
      <c r="EO402" s="63"/>
      <c r="EP402" s="64"/>
      <c r="EQ402" s="72"/>
      <c r="ER402" s="79"/>
      <c r="ES402" s="63"/>
      <c r="ET402" s="64"/>
      <c r="EU402" s="72"/>
      <c r="EV402" s="79"/>
      <c r="EW402" s="63"/>
      <c r="EX402" s="64"/>
      <c r="EY402" s="72"/>
      <c r="EZ402" s="79"/>
      <c r="FA402" s="63"/>
      <c r="FB402" s="64"/>
      <c r="FC402" s="72"/>
      <c r="FD402" s="79"/>
      <c r="FE402" s="63"/>
      <c r="FF402" s="64"/>
      <c r="FG402" s="72"/>
      <c r="FH402" s="79"/>
      <c r="FI402" s="63"/>
      <c r="FJ402" s="64"/>
      <c r="FK402" s="72"/>
      <c r="FL402" s="79"/>
      <c r="FM402" s="63"/>
      <c r="FN402" s="64"/>
      <c r="FO402" s="72"/>
      <c r="FP402" s="79"/>
      <c r="FQ402" s="63"/>
      <c r="FR402" s="64"/>
      <c r="FS402" s="72"/>
      <c r="FT402" s="79"/>
      <c r="FU402" s="63"/>
      <c r="FV402" s="64"/>
      <c r="FW402" s="72"/>
      <c r="FX402" s="79"/>
      <c r="FY402" s="63"/>
      <c r="FZ402" s="64"/>
      <c r="GA402" s="72"/>
      <c r="GC402" s="34"/>
    </row>
    <row r="403" spans="1:185" x14ac:dyDescent="0.25">
      <c r="A403" s="34">
        <f t="shared" si="276"/>
        <v>1</v>
      </c>
      <c r="B403" s="34">
        <f t="shared" si="277"/>
        <v>1900</v>
      </c>
      <c r="C403" s="37"/>
      <c r="D403" s="54"/>
      <c r="E403" s="54"/>
      <c r="F403" s="53"/>
      <c r="G403" s="73"/>
      <c r="H403" s="54"/>
      <c r="I403" s="54"/>
      <c r="J403" s="61"/>
      <c r="K403" s="73"/>
      <c r="L403" s="78"/>
      <c r="M403" s="54"/>
      <c r="N403" s="61"/>
      <c r="O403" s="73"/>
      <c r="P403" s="78"/>
      <c r="Q403" s="54"/>
      <c r="R403" s="61"/>
      <c r="S403" s="73"/>
      <c r="T403" s="78"/>
      <c r="U403" s="54"/>
      <c r="V403" s="61"/>
      <c r="W403" s="73"/>
      <c r="X403" s="78"/>
      <c r="Y403" s="54"/>
      <c r="Z403" s="61"/>
      <c r="AA403" s="73"/>
      <c r="AB403" s="78"/>
      <c r="AC403" s="54"/>
      <c r="AD403" s="61"/>
      <c r="AE403" s="73"/>
      <c r="AF403" s="78"/>
      <c r="AG403" s="54"/>
      <c r="AH403" s="61"/>
      <c r="AI403" s="73"/>
      <c r="AJ403" s="78"/>
      <c r="AK403" s="54"/>
      <c r="AL403" s="61"/>
      <c r="AM403" s="73"/>
      <c r="AN403" s="84"/>
      <c r="AO403" s="54"/>
      <c r="AP403" s="61"/>
      <c r="AQ403" s="73"/>
      <c r="AR403" s="84"/>
      <c r="AS403" s="54"/>
      <c r="AT403" s="61"/>
      <c r="AU403" s="73"/>
      <c r="AV403" s="84"/>
      <c r="AW403" s="54"/>
      <c r="AX403" s="61"/>
      <c r="AY403" s="73"/>
      <c r="AZ403" s="84"/>
      <c r="BA403" s="54"/>
      <c r="BB403" s="61"/>
      <c r="BC403" s="73"/>
      <c r="BD403" s="78"/>
      <c r="BE403" s="54"/>
      <c r="BF403" s="61"/>
      <c r="BG403" s="73"/>
      <c r="BH403" s="78"/>
      <c r="BI403" s="54"/>
      <c r="BJ403" s="61"/>
      <c r="BK403" s="73"/>
      <c r="BL403" s="78"/>
      <c r="BM403" s="54"/>
      <c r="BN403" s="61"/>
      <c r="BO403" s="73"/>
      <c r="BP403" s="78"/>
      <c r="BQ403" s="54"/>
      <c r="BR403" s="61"/>
      <c r="BS403" s="73"/>
      <c r="BT403" s="78"/>
      <c r="BU403" s="54"/>
      <c r="BV403" s="61"/>
      <c r="BW403" s="73"/>
      <c r="BX403" s="78"/>
      <c r="BY403" s="54"/>
      <c r="BZ403" s="61"/>
      <c r="CA403" s="73"/>
      <c r="CB403" s="78"/>
      <c r="CC403" s="54"/>
      <c r="CD403" s="61"/>
      <c r="CE403" s="73"/>
      <c r="CF403" s="78"/>
      <c r="CG403" s="54"/>
      <c r="CH403" s="61"/>
      <c r="CI403" s="73"/>
      <c r="CJ403" s="78"/>
      <c r="CK403" s="54"/>
      <c r="CL403" s="61"/>
      <c r="CM403" s="73"/>
      <c r="CN403" s="78"/>
      <c r="CO403" s="54"/>
      <c r="CP403" s="61"/>
      <c r="CQ403" s="73"/>
      <c r="CR403" s="78"/>
      <c r="CS403" s="54"/>
      <c r="CT403" s="61"/>
      <c r="CU403" s="73"/>
      <c r="CV403" s="78"/>
      <c r="CW403" s="54"/>
      <c r="CX403" s="61"/>
      <c r="CY403" s="73"/>
      <c r="CZ403" s="78"/>
      <c r="DA403" s="54"/>
      <c r="DB403" s="61"/>
      <c r="DC403" s="73"/>
      <c r="DD403" s="78"/>
      <c r="DE403" s="54"/>
      <c r="DF403" s="61"/>
      <c r="DG403" s="73"/>
      <c r="DH403" s="78"/>
      <c r="DI403" s="54"/>
      <c r="DJ403" s="61"/>
      <c r="DK403" s="89"/>
      <c r="DL403" s="78"/>
      <c r="DM403" s="54"/>
      <c r="DN403" s="61"/>
      <c r="DO403" s="89"/>
      <c r="DP403" s="78"/>
      <c r="DQ403" s="54"/>
      <c r="DR403" s="61"/>
      <c r="DS403" s="89"/>
      <c r="DT403" s="78"/>
      <c r="DU403" s="54"/>
      <c r="DV403" s="61"/>
      <c r="DW403" s="89"/>
      <c r="DX403" s="78"/>
      <c r="DY403" s="54"/>
      <c r="DZ403" s="61"/>
      <c r="EA403" s="89"/>
      <c r="EB403" s="78"/>
      <c r="EC403" s="54"/>
      <c r="ED403" s="61"/>
      <c r="EE403" s="89"/>
      <c r="EF403" s="78"/>
      <c r="EG403" s="54"/>
      <c r="EH403" s="61"/>
      <c r="EI403" s="89"/>
      <c r="EJ403" s="78"/>
      <c r="EK403" s="54"/>
      <c r="EL403" s="61"/>
      <c r="EM403" s="89"/>
      <c r="EN403" s="78"/>
      <c r="EO403" s="54"/>
      <c r="EP403" s="61"/>
      <c r="EQ403" s="89"/>
      <c r="ER403" s="78"/>
      <c r="ES403" s="54"/>
      <c r="ET403" s="61"/>
      <c r="EU403" s="89"/>
      <c r="EV403" s="78"/>
      <c r="EW403" s="54"/>
      <c r="EX403" s="61"/>
      <c r="EY403" s="73"/>
      <c r="EZ403" s="78"/>
      <c r="FA403" s="54"/>
      <c r="FB403" s="61"/>
      <c r="FC403" s="73"/>
      <c r="FD403" s="78"/>
      <c r="FE403" s="54"/>
      <c r="FF403" s="61"/>
      <c r="FG403" s="73"/>
      <c r="FH403" s="78"/>
      <c r="FI403" s="54"/>
      <c r="FJ403" s="61"/>
      <c r="FK403" s="73"/>
      <c r="FL403" s="78"/>
      <c r="FM403" s="54"/>
      <c r="FN403" s="61"/>
      <c r="FO403" s="73"/>
      <c r="FP403" s="78"/>
      <c r="FQ403" s="54"/>
      <c r="FR403" s="61"/>
      <c r="FS403" s="73"/>
      <c r="FT403" s="78"/>
      <c r="FU403" s="54"/>
      <c r="FV403" s="61"/>
      <c r="FW403" s="73"/>
      <c r="FX403" s="78"/>
      <c r="FY403" s="54"/>
      <c r="FZ403" s="61"/>
      <c r="GA403" s="73"/>
      <c r="GC403" s="34"/>
    </row>
    <row r="404" spans="1:185" s="36" customFormat="1" x14ac:dyDescent="0.25">
      <c r="A404" s="34">
        <f t="shared" si="276"/>
        <v>1</v>
      </c>
      <c r="B404" s="34">
        <f t="shared" si="277"/>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276"/>
        <v>1</v>
      </c>
      <c r="B405" s="34">
        <f t="shared" si="277"/>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276"/>
        <v>1</v>
      </c>
      <c r="B406" s="34">
        <f t="shared" si="277"/>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s="36" customFormat="1" x14ac:dyDescent="0.25">
      <c r="A407" s="34">
        <f t="shared" si="276"/>
        <v>1</v>
      </c>
      <c r="B407" s="34">
        <f t="shared" si="277"/>
        <v>1900</v>
      </c>
      <c r="C407" s="37"/>
      <c r="D407" s="62"/>
      <c r="E407" s="63"/>
      <c r="F407" s="50"/>
      <c r="G407" s="72"/>
      <c r="H407" s="62"/>
      <c r="I407" s="63"/>
      <c r="J407" s="64"/>
      <c r="K407" s="72"/>
      <c r="L407" s="79"/>
      <c r="M407" s="63"/>
      <c r="N407" s="64"/>
      <c r="O407" s="72"/>
      <c r="P407" s="79"/>
      <c r="Q407" s="63"/>
      <c r="R407" s="64"/>
      <c r="S407" s="72"/>
      <c r="T407" s="79"/>
      <c r="U407" s="63"/>
      <c r="V407" s="64"/>
      <c r="W407" s="72"/>
      <c r="X407" s="79"/>
      <c r="Y407" s="63"/>
      <c r="Z407" s="64"/>
      <c r="AA407" s="72"/>
      <c r="AB407" s="79"/>
      <c r="AC407" s="63"/>
      <c r="AD407" s="64"/>
      <c r="AE407" s="72"/>
      <c r="AF407" s="79"/>
      <c r="AG407" s="63"/>
      <c r="AH407" s="64"/>
      <c r="AI407" s="72"/>
      <c r="AJ407" s="79"/>
      <c r="AK407" s="63"/>
      <c r="AL407" s="64"/>
      <c r="AM407" s="72"/>
      <c r="AN407" s="79"/>
      <c r="AO407" s="63"/>
      <c r="AP407" s="64"/>
      <c r="AQ407" s="72"/>
      <c r="AR407" s="79"/>
      <c r="AS407" s="63"/>
      <c r="AT407" s="64"/>
      <c r="AU407" s="72"/>
      <c r="AV407" s="79"/>
      <c r="AW407" s="63"/>
      <c r="AX407" s="64"/>
      <c r="AY407" s="72"/>
      <c r="AZ407" s="79"/>
      <c r="BA407" s="63"/>
      <c r="BB407" s="64"/>
      <c r="BC407" s="72"/>
      <c r="BD407" s="79"/>
      <c r="BE407" s="63"/>
      <c r="BF407" s="64"/>
      <c r="BG407" s="72"/>
      <c r="BH407" s="79"/>
      <c r="BI407" s="63"/>
      <c r="BJ407" s="64"/>
      <c r="BK407" s="72"/>
      <c r="BL407" s="79"/>
      <c r="BM407" s="63"/>
      <c r="BN407" s="64"/>
      <c r="BO407" s="72"/>
      <c r="BP407" s="79"/>
      <c r="BQ407" s="63"/>
      <c r="BR407" s="64"/>
      <c r="BS407" s="72"/>
      <c r="BT407" s="79"/>
      <c r="BU407" s="63"/>
      <c r="BV407" s="64"/>
      <c r="BW407" s="72"/>
      <c r="BX407" s="79"/>
      <c r="BY407" s="63"/>
      <c r="BZ407" s="64"/>
      <c r="CA407" s="72"/>
      <c r="CB407" s="79"/>
      <c r="CC407" s="63"/>
      <c r="CD407" s="64"/>
      <c r="CE407" s="72"/>
      <c r="CF407" s="79"/>
      <c r="CG407" s="63"/>
      <c r="CH407" s="64"/>
      <c r="CI407" s="72"/>
      <c r="CJ407" s="79"/>
      <c r="CK407" s="63"/>
      <c r="CL407" s="64"/>
      <c r="CM407" s="72"/>
      <c r="CN407" s="79"/>
      <c r="CO407" s="63"/>
      <c r="CP407" s="64"/>
      <c r="CQ407" s="72"/>
      <c r="CR407" s="79"/>
      <c r="CS407" s="63"/>
      <c r="CT407" s="64"/>
      <c r="CU407" s="72"/>
      <c r="CV407" s="79"/>
      <c r="CW407" s="63"/>
      <c r="CX407" s="64"/>
      <c r="CY407" s="72"/>
      <c r="CZ407" s="79"/>
      <c r="DA407" s="63"/>
      <c r="DB407" s="64"/>
      <c r="DC407" s="72"/>
      <c r="DD407" s="79"/>
      <c r="DE407" s="63"/>
      <c r="DF407" s="64"/>
      <c r="DG407" s="72"/>
      <c r="DH407" s="79"/>
      <c r="DI407" s="63"/>
      <c r="DJ407" s="64"/>
      <c r="DK407" s="72"/>
      <c r="DL407" s="79"/>
      <c r="DM407" s="63"/>
      <c r="DN407" s="64"/>
      <c r="DO407" s="72"/>
      <c r="DP407" s="79"/>
      <c r="DQ407" s="63"/>
      <c r="DR407" s="64"/>
      <c r="DS407" s="72"/>
      <c r="DT407" s="79"/>
      <c r="DU407" s="63"/>
      <c r="DV407" s="64"/>
      <c r="DW407" s="72"/>
      <c r="DX407" s="79"/>
      <c r="DY407" s="63"/>
      <c r="DZ407" s="64"/>
      <c r="EA407" s="72"/>
      <c r="EB407" s="79"/>
      <c r="EC407" s="63"/>
      <c r="ED407" s="64"/>
      <c r="EE407" s="72"/>
      <c r="EF407" s="79"/>
      <c r="EG407" s="63"/>
      <c r="EH407" s="64"/>
      <c r="EI407" s="72"/>
      <c r="EJ407" s="79"/>
      <c r="EK407" s="63"/>
      <c r="EL407" s="64"/>
      <c r="EM407" s="72"/>
      <c r="EN407" s="79"/>
      <c r="EO407" s="63"/>
      <c r="EP407" s="64"/>
      <c r="EQ407" s="72"/>
      <c r="ER407" s="79"/>
      <c r="ES407" s="63"/>
      <c r="ET407" s="64"/>
      <c r="EU407" s="72"/>
      <c r="EV407" s="79"/>
      <c r="EW407" s="63"/>
      <c r="EX407" s="64"/>
      <c r="EY407" s="72"/>
      <c r="EZ407" s="79"/>
      <c r="FA407" s="63"/>
      <c r="FB407" s="64"/>
      <c r="FC407" s="72"/>
      <c r="FD407" s="79"/>
      <c r="FE407" s="63"/>
      <c r="FF407" s="64"/>
      <c r="FG407" s="72"/>
      <c r="FH407" s="79"/>
      <c r="FI407" s="63"/>
      <c r="FJ407" s="64"/>
      <c r="FK407" s="72"/>
      <c r="FL407" s="79"/>
      <c r="FM407" s="63"/>
      <c r="FN407" s="64"/>
      <c r="FO407" s="72"/>
      <c r="FP407" s="79"/>
      <c r="FQ407" s="63"/>
      <c r="FR407" s="64"/>
      <c r="FS407" s="72"/>
      <c r="FT407" s="79"/>
      <c r="FU407" s="63"/>
      <c r="FV407" s="64"/>
      <c r="FW407" s="72"/>
      <c r="FX407" s="79"/>
      <c r="FY407" s="63"/>
      <c r="FZ407" s="64"/>
      <c r="GA407" s="72"/>
      <c r="GC407" s="34"/>
    </row>
    <row r="408" spans="1:185" x14ac:dyDescent="0.25">
      <c r="A408" s="34">
        <f t="shared" si="276"/>
        <v>1</v>
      </c>
      <c r="B408" s="34">
        <f t="shared" si="277"/>
        <v>1900</v>
      </c>
      <c r="C408" s="37"/>
      <c r="D408" s="54"/>
      <c r="E408" s="54"/>
      <c r="F408" s="53"/>
      <c r="G408" s="73"/>
      <c r="H408" s="54"/>
      <c r="I408" s="54"/>
      <c r="J408" s="61"/>
      <c r="K408" s="73"/>
      <c r="L408" s="78"/>
      <c r="M408" s="54"/>
      <c r="N408" s="61"/>
      <c r="O408" s="73"/>
      <c r="P408" s="78"/>
      <c r="Q408" s="54"/>
      <c r="R408" s="61"/>
      <c r="S408" s="73"/>
      <c r="T408" s="78"/>
      <c r="U408" s="54"/>
      <c r="V408" s="61"/>
      <c r="W408" s="73"/>
      <c r="X408" s="78"/>
      <c r="Y408" s="54"/>
      <c r="Z408" s="61"/>
      <c r="AA408" s="73"/>
      <c r="AB408" s="78"/>
      <c r="AC408" s="54"/>
      <c r="AD408" s="61"/>
      <c r="AE408" s="73"/>
      <c r="AF408" s="78"/>
      <c r="AG408" s="54"/>
      <c r="AH408" s="61"/>
      <c r="AI408" s="73"/>
      <c r="AJ408" s="78"/>
      <c r="AK408" s="54"/>
      <c r="AL408" s="61"/>
      <c r="AM408" s="73"/>
      <c r="AN408" s="84"/>
      <c r="AO408" s="54"/>
      <c r="AP408" s="61"/>
      <c r="AQ408" s="73"/>
      <c r="AR408" s="84"/>
      <c r="AS408" s="54"/>
      <c r="AT408" s="61"/>
      <c r="AU408" s="73"/>
      <c r="AV408" s="84"/>
      <c r="AW408" s="54"/>
      <c r="AX408" s="61"/>
      <c r="AY408" s="73"/>
      <c r="AZ408" s="84"/>
      <c r="BA408" s="54"/>
      <c r="BB408" s="61"/>
      <c r="BC408" s="73"/>
      <c r="BD408" s="78"/>
      <c r="BE408" s="54"/>
      <c r="BF408" s="61"/>
      <c r="BG408" s="73"/>
      <c r="BH408" s="78"/>
      <c r="BI408" s="54"/>
      <c r="BJ408" s="61"/>
      <c r="BK408" s="73"/>
      <c r="BL408" s="78"/>
      <c r="BM408" s="54"/>
      <c r="BN408" s="61"/>
      <c r="BO408" s="73"/>
      <c r="BP408" s="78"/>
      <c r="BQ408" s="54"/>
      <c r="BR408" s="61"/>
      <c r="BS408" s="73"/>
      <c r="BT408" s="78"/>
      <c r="BU408" s="54"/>
      <c r="BV408" s="61"/>
      <c r="BW408" s="73"/>
      <c r="BX408" s="78"/>
      <c r="BY408" s="54"/>
      <c r="BZ408" s="61"/>
      <c r="CA408" s="73"/>
      <c r="CB408" s="78"/>
      <c r="CC408" s="54"/>
      <c r="CD408" s="61"/>
      <c r="CE408" s="73"/>
      <c r="CF408" s="78"/>
      <c r="CG408" s="54"/>
      <c r="CH408" s="61"/>
      <c r="CI408" s="73"/>
      <c r="CJ408" s="78"/>
      <c r="CK408" s="54"/>
      <c r="CL408" s="61"/>
      <c r="CM408" s="73"/>
      <c r="CN408" s="78"/>
      <c r="CO408" s="54"/>
      <c r="CP408" s="61"/>
      <c r="CQ408" s="73"/>
      <c r="CR408" s="78"/>
      <c r="CS408" s="54"/>
      <c r="CT408" s="61"/>
      <c r="CU408" s="73"/>
      <c r="CV408" s="78"/>
      <c r="CW408" s="54"/>
      <c r="CX408" s="61"/>
      <c r="CY408" s="73"/>
      <c r="CZ408" s="78"/>
      <c r="DA408" s="54"/>
      <c r="DB408" s="61"/>
      <c r="DC408" s="73"/>
      <c r="DD408" s="78"/>
      <c r="DE408" s="54"/>
      <c r="DF408" s="61"/>
      <c r="DG408" s="73"/>
      <c r="DH408" s="78"/>
      <c r="DI408" s="54"/>
      <c r="DJ408" s="61"/>
      <c r="DK408" s="89"/>
      <c r="DL408" s="78"/>
      <c r="DM408" s="54"/>
      <c r="DN408" s="61"/>
      <c r="DO408" s="89"/>
      <c r="DP408" s="78"/>
      <c r="DQ408" s="54"/>
      <c r="DR408" s="61"/>
      <c r="DS408" s="89"/>
      <c r="DT408" s="78"/>
      <c r="DU408" s="54"/>
      <c r="DV408" s="61"/>
      <c r="DW408" s="89"/>
      <c r="DX408" s="78"/>
      <c r="DY408" s="54"/>
      <c r="DZ408" s="61"/>
      <c r="EA408" s="89"/>
      <c r="EB408" s="78"/>
      <c r="EC408" s="54"/>
      <c r="ED408" s="61"/>
      <c r="EE408" s="89"/>
      <c r="EF408" s="78"/>
      <c r="EG408" s="54"/>
      <c r="EH408" s="61"/>
      <c r="EI408" s="89"/>
      <c r="EJ408" s="78"/>
      <c r="EK408" s="54"/>
      <c r="EL408" s="61"/>
      <c r="EM408" s="89"/>
      <c r="EN408" s="78"/>
      <c r="EO408" s="54"/>
      <c r="EP408" s="61"/>
      <c r="EQ408" s="89"/>
      <c r="ER408" s="78"/>
      <c r="ES408" s="54"/>
      <c r="ET408" s="61"/>
      <c r="EU408" s="89"/>
      <c r="EV408" s="78"/>
      <c r="EW408" s="54"/>
      <c r="EX408" s="61"/>
      <c r="EY408" s="73"/>
      <c r="EZ408" s="78"/>
      <c r="FA408" s="54"/>
      <c r="FB408" s="61"/>
      <c r="FC408" s="73"/>
      <c r="FD408" s="78"/>
      <c r="FE408" s="54"/>
      <c r="FF408" s="61"/>
      <c r="FG408" s="73"/>
      <c r="FH408" s="78"/>
      <c r="FI408" s="54"/>
      <c r="FJ408" s="61"/>
      <c r="FK408" s="73"/>
      <c r="FL408" s="78"/>
      <c r="FM408" s="54"/>
      <c r="FN408" s="61"/>
      <c r="FO408" s="73"/>
      <c r="FP408" s="78"/>
      <c r="FQ408" s="54"/>
      <c r="FR408" s="61"/>
      <c r="FS408" s="73"/>
      <c r="FT408" s="78"/>
      <c r="FU408" s="54"/>
      <c r="FV408" s="61"/>
      <c r="FW408" s="73"/>
      <c r="FX408" s="78"/>
      <c r="FY408" s="54"/>
      <c r="FZ408" s="61"/>
      <c r="GA408" s="73"/>
      <c r="GC408" s="34"/>
    </row>
    <row r="409" spans="1:185" s="36" customFormat="1" x14ac:dyDescent="0.25">
      <c r="A409" s="34">
        <f t="shared" si="276"/>
        <v>1</v>
      </c>
      <c r="B409" s="34">
        <f t="shared" si="277"/>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s="36" customFormat="1" x14ac:dyDescent="0.25">
      <c r="A410" s="34">
        <f t="shared" si="276"/>
        <v>1</v>
      </c>
      <c r="B410" s="34">
        <f t="shared" si="277"/>
        <v>1900</v>
      </c>
      <c r="C410" s="37"/>
      <c r="D410" s="62"/>
      <c r="E410" s="63"/>
      <c r="F410" s="50"/>
      <c r="G410" s="72"/>
      <c r="H410" s="62"/>
      <c r="I410" s="63"/>
      <c r="J410" s="64"/>
      <c r="K410" s="72"/>
      <c r="L410" s="79"/>
      <c r="M410" s="63"/>
      <c r="N410" s="64"/>
      <c r="O410" s="72"/>
      <c r="P410" s="79"/>
      <c r="Q410" s="63"/>
      <c r="R410" s="64"/>
      <c r="S410" s="72"/>
      <c r="T410" s="79"/>
      <c r="U410" s="63"/>
      <c r="V410" s="64"/>
      <c r="W410" s="72"/>
      <c r="X410" s="79"/>
      <c r="Y410" s="63"/>
      <c r="Z410" s="64"/>
      <c r="AA410" s="72"/>
      <c r="AB410" s="79"/>
      <c r="AC410" s="63"/>
      <c r="AD410" s="64"/>
      <c r="AE410" s="72"/>
      <c r="AF410" s="79"/>
      <c r="AG410" s="63"/>
      <c r="AH410" s="64"/>
      <c r="AI410" s="72"/>
      <c r="AJ410" s="79"/>
      <c r="AK410" s="63"/>
      <c r="AL410" s="64"/>
      <c r="AM410" s="72"/>
      <c r="AN410" s="79"/>
      <c r="AO410" s="63"/>
      <c r="AP410" s="64"/>
      <c r="AQ410" s="72"/>
      <c r="AR410" s="79"/>
      <c r="AS410" s="63"/>
      <c r="AT410" s="64"/>
      <c r="AU410" s="72"/>
      <c r="AV410" s="79"/>
      <c r="AW410" s="63"/>
      <c r="AX410" s="64"/>
      <c r="AY410" s="72"/>
      <c r="AZ410" s="79"/>
      <c r="BA410" s="63"/>
      <c r="BB410" s="64"/>
      <c r="BC410" s="72"/>
      <c r="BD410" s="79"/>
      <c r="BE410" s="63"/>
      <c r="BF410" s="64"/>
      <c r="BG410" s="72"/>
      <c r="BH410" s="79"/>
      <c r="BI410" s="63"/>
      <c r="BJ410" s="64"/>
      <c r="BK410" s="72"/>
      <c r="BL410" s="79"/>
      <c r="BM410" s="63"/>
      <c r="BN410" s="64"/>
      <c r="BO410" s="72"/>
      <c r="BP410" s="79"/>
      <c r="BQ410" s="63"/>
      <c r="BR410" s="64"/>
      <c r="BS410" s="72"/>
      <c r="BT410" s="79"/>
      <c r="BU410" s="63"/>
      <c r="BV410" s="64"/>
      <c r="BW410" s="72"/>
      <c r="BX410" s="79"/>
      <c r="BY410" s="63"/>
      <c r="BZ410" s="64"/>
      <c r="CA410" s="72"/>
      <c r="CB410" s="79"/>
      <c r="CC410" s="63"/>
      <c r="CD410" s="64"/>
      <c r="CE410" s="72"/>
      <c r="CF410" s="79"/>
      <c r="CG410" s="63"/>
      <c r="CH410" s="64"/>
      <c r="CI410" s="72"/>
      <c r="CJ410" s="79"/>
      <c r="CK410" s="63"/>
      <c r="CL410" s="64"/>
      <c r="CM410" s="72"/>
      <c r="CN410" s="79"/>
      <c r="CO410" s="63"/>
      <c r="CP410" s="64"/>
      <c r="CQ410" s="72"/>
      <c r="CR410" s="79"/>
      <c r="CS410" s="63"/>
      <c r="CT410" s="64"/>
      <c r="CU410" s="72"/>
      <c r="CV410" s="79"/>
      <c r="CW410" s="63"/>
      <c r="CX410" s="64"/>
      <c r="CY410" s="72"/>
      <c r="CZ410" s="79"/>
      <c r="DA410" s="63"/>
      <c r="DB410" s="64"/>
      <c r="DC410" s="72"/>
      <c r="DD410" s="79"/>
      <c r="DE410" s="63"/>
      <c r="DF410" s="64"/>
      <c r="DG410" s="72"/>
      <c r="DH410" s="79"/>
      <c r="DI410" s="63"/>
      <c r="DJ410" s="64"/>
      <c r="DK410" s="72"/>
      <c r="DL410" s="79"/>
      <c r="DM410" s="63"/>
      <c r="DN410" s="64"/>
      <c r="DO410" s="72"/>
      <c r="DP410" s="79"/>
      <c r="DQ410" s="63"/>
      <c r="DR410" s="64"/>
      <c r="DS410" s="72"/>
      <c r="DT410" s="79"/>
      <c r="DU410" s="63"/>
      <c r="DV410" s="64"/>
      <c r="DW410" s="72"/>
      <c r="DX410" s="79"/>
      <c r="DY410" s="63"/>
      <c r="DZ410" s="64"/>
      <c r="EA410" s="72"/>
      <c r="EB410" s="79"/>
      <c r="EC410" s="63"/>
      <c r="ED410" s="64"/>
      <c r="EE410" s="72"/>
      <c r="EF410" s="79"/>
      <c r="EG410" s="63"/>
      <c r="EH410" s="64"/>
      <c r="EI410" s="72"/>
      <c r="EJ410" s="79"/>
      <c r="EK410" s="63"/>
      <c r="EL410" s="64"/>
      <c r="EM410" s="72"/>
      <c r="EN410" s="79"/>
      <c r="EO410" s="63"/>
      <c r="EP410" s="64"/>
      <c r="EQ410" s="72"/>
      <c r="ER410" s="79"/>
      <c r="ES410" s="63"/>
      <c r="ET410" s="64"/>
      <c r="EU410" s="72"/>
      <c r="EV410" s="79"/>
      <c r="EW410" s="63"/>
      <c r="EX410" s="64"/>
      <c r="EY410" s="72"/>
      <c r="EZ410" s="79"/>
      <c r="FA410" s="63"/>
      <c r="FB410" s="64"/>
      <c r="FC410" s="72"/>
      <c r="FD410" s="79"/>
      <c r="FE410" s="63"/>
      <c r="FF410" s="64"/>
      <c r="FG410" s="72"/>
      <c r="FH410" s="79"/>
      <c r="FI410" s="63"/>
      <c r="FJ410" s="64"/>
      <c r="FK410" s="72"/>
      <c r="FL410" s="79"/>
      <c r="FM410" s="63"/>
      <c r="FN410" s="64"/>
      <c r="FO410" s="72"/>
      <c r="FP410" s="79"/>
      <c r="FQ410" s="63"/>
      <c r="FR410" s="64"/>
      <c r="FS410" s="72"/>
      <c r="FT410" s="79"/>
      <c r="FU410" s="63"/>
      <c r="FV410" s="64"/>
      <c r="FW410" s="72"/>
      <c r="FX410" s="79"/>
      <c r="FY410" s="63"/>
      <c r="FZ410" s="64"/>
      <c r="GA410" s="72"/>
      <c r="GC410" s="34"/>
    </row>
    <row r="411" spans="1:185" x14ac:dyDescent="0.25">
      <c r="A411" s="34">
        <f t="shared" si="276"/>
        <v>1</v>
      </c>
      <c r="B411" s="34">
        <f t="shared" si="277"/>
        <v>1900</v>
      </c>
      <c r="C411" s="37"/>
      <c r="D411" s="54"/>
      <c r="E411" s="54"/>
      <c r="F411" s="53"/>
      <c r="G411" s="73"/>
      <c r="H411" s="54"/>
      <c r="I411" s="54"/>
      <c r="J411" s="61"/>
      <c r="K411" s="73"/>
      <c r="L411" s="78"/>
      <c r="M411" s="54"/>
      <c r="N411" s="61"/>
      <c r="O411" s="73"/>
      <c r="P411" s="78"/>
      <c r="Q411" s="54"/>
      <c r="R411" s="61"/>
      <c r="S411" s="73"/>
      <c r="T411" s="78"/>
      <c r="U411" s="54"/>
      <c r="V411" s="61"/>
      <c r="W411" s="73"/>
      <c r="X411" s="78"/>
      <c r="Y411" s="54"/>
      <c r="Z411" s="61"/>
      <c r="AA411" s="73"/>
      <c r="AB411" s="78"/>
      <c r="AC411" s="54"/>
      <c r="AD411" s="61"/>
      <c r="AE411" s="73"/>
      <c r="AF411" s="78"/>
      <c r="AG411" s="54"/>
      <c r="AH411" s="61"/>
      <c r="AI411" s="73"/>
      <c r="AJ411" s="78"/>
      <c r="AK411" s="54"/>
      <c r="AL411" s="61"/>
      <c r="AM411" s="73"/>
      <c r="AN411" s="84"/>
      <c r="AO411" s="54"/>
      <c r="AP411" s="61"/>
      <c r="AQ411" s="73"/>
      <c r="AR411" s="84"/>
      <c r="AS411" s="54"/>
      <c r="AT411" s="61"/>
      <c r="AU411" s="73"/>
      <c r="AV411" s="84"/>
      <c r="AW411" s="54"/>
      <c r="AX411" s="61"/>
      <c r="AY411" s="73"/>
      <c r="AZ411" s="84"/>
      <c r="BA411" s="54"/>
      <c r="BB411" s="61"/>
      <c r="BC411" s="73"/>
      <c r="BD411" s="78"/>
      <c r="BE411" s="54"/>
      <c r="BF411" s="61"/>
      <c r="BG411" s="73"/>
      <c r="BH411" s="78"/>
      <c r="BI411" s="54"/>
      <c r="BJ411" s="61"/>
      <c r="BK411" s="73"/>
      <c r="BL411" s="78"/>
      <c r="BM411" s="54"/>
      <c r="BN411" s="61"/>
      <c r="BO411" s="73"/>
      <c r="BP411" s="78"/>
      <c r="BQ411" s="54"/>
      <c r="BR411" s="61"/>
      <c r="BS411" s="73"/>
      <c r="BT411" s="78"/>
      <c r="BU411" s="54"/>
      <c r="BV411" s="61"/>
      <c r="BW411" s="73"/>
      <c r="BX411" s="78"/>
      <c r="BY411" s="54"/>
      <c r="BZ411" s="61"/>
      <c r="CA411" s="73"/>
      <c r="CB411" s="78"/>
      <c r="CC411" s="54"/>
      <c r="CD411" s="61"/>
      <c r="CE411" s="73"/>
      <c r="CF411" s="78"/>
      <c r="CG411" s="54"/>
      <c r="CH411" s="61"/>
      <c r="CI411" s="73"/>
      <c r="CJ411" s="78"/>
      <c r="CK411" s="54"/>
      <c r="CL411" s="61"/>
      <c r="CM411" s="73"/>
      <c r="CN411" s="78"/>
      <c r="CO411" s="54"/>
      <c r="CP411" s="61"/>
      <c r="CQ411" s="73"/>
      <c r="CR411" s="78"/>
      <c r="CS411" s="54"/>
      <c r="CT411" s="61"/>
      <c r="CU411" s="73"/>
      <c r="CV411" s="78"/>
      <c r="CW411" s="54"/>
      <c r="CX411" s="61"/>
      <c r="CY411" s="73"/>
      <c r="CZ411" s="78"/>
      <c r="DA411" s="54"/>
      <c r="DB411" s="61"/>
      <c r="DC411" s="73"/>
      <c r="DD411" s="78"/>
      <c r="DE411" s="54"/>
      <c r="DF411" s="61"/>
      <c r="DG411" s="73"/>
      <c r="DH411" s="78"/>
      <c r="DI411" s="54"/>
      <c r="DJ411" s="61"/>
      <c r="DK411" s="89"/>
      <c r="DL411" s="78"/>
      <c r="DM411" s="54"/>
      <c r="DN411" s="61"/>
      <c r="DO411" s="89"/>
      <c r="DP411" s="78"/>
      <c r="DQ411" s="54"/>
      <c r="DR411" s="61"/>
      <c r="DS411" s="89"/>
      <c r="DT411" s="78"/>
      <c r="DU411" s="54"/>
      <c r="DV411" s="61"/>
      <c r="DW411" s="89"/>
      <c r="DX411" s="78"/>
      <c r="DY411" s="54"/>
      <c r="DZ411" s="61"/>
      <c r="EA411" s="89"/>
      <c r="EB411" s="78"/>
      <c r="EC411" s="54"/>
      <c r="ED411" s="61"/>
      <c r="EE411" s="89"/>
      <c r="EF411" s="78"/>
      <c r="EG411" s="54"/>
      <c r="EH411" s="61"/>
      <c r="EI411" s="89"/>
      <c r="EJ411" s="78"/>
      <c r="EK411" s="54"/>
      <c r="EL411" s="61"/>
      <c r="EM411" s="89"/>
      <c r="EN411" s="78"/>
      <c r="EO411" s="54"/>
      <c r="EP411" s="61"/>
      <c r="EQ411" s="89"/>
      <c r="ER411" s="78"/>
      <c r="ES411" s="54"/>
      <c r="ET411" s="61"/>
      <c r="EU411" s="89"/>
      <c r="EV411" s="78"/>
      <c r="EW411" s="54"/>
      <c r="EX411" s="61"/>
      <c r="EY411" s="73"/>
      <c r="EZ411" s="78"/>
      <c r="FA411" s="54"/>
      <c r="FB411" s="61"/>
      <c r="FC411" s="73"/>
      <c r="FD411" s="78"/>
      <c r="FE411" s="54"/>
      <c r="FF411" s="61"/>
      <c r="FG411" s="73"/>
      <c r="FH411" s="78"/>
      <c r="FI411" s="54"/>
      <c r="FJ411" s="61"/>
      <c r="FK411" s="73"/>
      <c r="FL411" s="78"/>
      <c r="FM411" s="54"/>
      <c r="FN411" s="61"/>
      <c r="FO411" s="73"/>
      <c r="FP411" s="78"/>
      <c r="FQ411" s="54"/>
      <c r="FR411" s="61"/>
      <c r="FS411" s="73"/>
      <c r="FT411" s="78"/>
      <c r="FU411" s="54"/>
      <c r="FV411" s="61"/>
      <c r="FW411" s="73"/>
      <c r="FX411" s="78"/>
      <c r="FY411" s="54"/>
      <c r="FZ411" s="61"/>
      <c r="GA411" s="73"/>
      <c r="GC411" s="34"/>
    </row>
    <row r="412" spans="1:185" s="36" customFormat="1" x14ac:dyDescent="0.25">
      <c r="A412" s="34">
        <f t="shared" si="276"/>
        <v>1</v>
      </c>
      <c r="B412" s="34">
        <f t="shared" si="277"/>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s="36" customFormat="1" x14ac:dyDescent="0.25">
      <c r="A413" s="34">
        <f t="shared" si="276"/>
        <v>1</v>
      </c>
      <c r="B413" s="34">
        <f t="shared" si="277"/>
        <v>1900</v>
      </c>
      <c r="C413" s="37"/>
      <c r="D413" s="62"/>
      <c r="E413" s="63"/>
      <c r="F413" s="50"/>
      <c r="G413" s="72"/>
      <c r="H413" s="62"/>
      <c r="I413" s="63"/>
      <c r="J413" s="64"/>
      <c r="K413" s="72"/>
      <c r="L413" s="79"/>
      <c r="M413" s="63"/>
      <c r="N413" s="64"/>
      <c r="O413" s="72"/>
      <c r="P413" s="79"/>
      <c r="Q413" s="63"/>
      <c r="R413" s="64"/>
      <c r="S413" s="72"/>
      <c r="T413" s="79"/>
      <c r="U413" s="63"/>
      <c r="V413" s="64"/>
      <c r="W413" s="72"/>
      <c r="X413" s="79"/>
      <c r="Y413" s="63"/>
      <c r="Z413" s="64"/>
      <c r="AA413" s="72"/>
      <c r="AB413" s="79"/>
      <c r="AC413" s="63"/>
      <c r="AD413" s="64"/>
      <c r="AE413" s="72"/>
      <c r="AF413" s="79"/>
      <c r="AG413" s="63"/>
      <c r="AH413" s="64"/>
      <c r="AI413" s="72"/>
      <c r="AJ413" s="79"/>
      <c r="AK413" s="63"/>
      <c r="AL413" s="64"/>
      <c r="AM413" s="72"/>
      <c r="AN413" s="79"/>
      <c r="AO413" s="63"/>
      <c r="AP413" s="64"/>
      <c r="AQ413" s="72"/>
      <c r="AR413" s="79"/>
      <c r="AS413" s="63"/>
      <c r="AT413" s="64"/>
      <c r="AU413" s="72"/>
      <c r="AV413" s="79"/>
      <c r="AW413" s="63"/>
      <c r="AX413" s="64"/>
      <c r="AY413" s="72"/>
      <c r="AZ413" s="79"/>
      <c r="BA413" s="63"/>
      <c r="BB413" s="64"/>
      <c r="BC413" s="72"/>
      <c r="BD413" s="79"/>
      <c r="BE413" s="63"/>
      <c r="BF413" s="64"/>
      <c r="BG413" s="72"/>
      <c r="BH413" s="79"/>
      <c r="BI413" s="63"/>
      <c r="BJ413" s="64"/>
      <c r="BK413" s="72"/>
      <c r="BL413" s="79"/>
      <c r="BM413" s="63"/>
      <c r="BN413" s="64"/>
      <c r="BO413" s="72"/>
      <c r="BP413" s="79"/>
      <c r="BQ413" s="63"/>
      <c r="BR413" s="64"/>
      <c r="BS413" s="72"/>
      <c r="BT413" s="79"/>
      <c r="BU413" s="63"/>
      <c r="BV413" s="64"/>
      <c r="BW413" s="72"/>
      <c r="BX413" s="79"/>
      <c r="BY413" s="63"/>
      <c r="BZ413" s="64"/>
      <c r="CA413" s="72"/>
      <c r="CB413" s="79"/>
      <c r="CC413" s="63"/>
      <c r="CD413" s="64"/>
      <c r="CE413" s="72"/>
      <c r="CF413" s="79"/>
      <c r="CG413" s="63"/>
      <c r="CH413" s="64"/>
      <c r="CI413" s="72"/>
      <c r="CJ413" s="79"/>
      <c r="CK413" s="63"/>
      <c r="CL413" s="64"/>
      <c r="CM413" s="72"/>
      <c r="CN413" s="79"/>
      <c r="CO413" s="63"/>
      <c r="CP413" s="64"/>
      <c r="CQ413" s="72"/>
      <c r="CR413" s="79"/>
      <c r="CS413" s="63"/>
      <c r="CT413" s="64"/>
      <c r="CU413" s="72"/>
      <c r="CV413" s="79"/>
      <c r="CW413" s="63"/>
      <c r="CX413" s="64"/>
      <c r="CY413" s="72"/>
      <c r="CZ413" s="79"/>
      <c r="DA413" s="63"/>
      <c r="DB413" s="64"/>
      <c r="DC413" s="72"/>
      <c r="DD413" s="79"/>
      <c r="DE413" s="63"/>
      <c r="DF413" s="64"/>
      <c r="DG413" s="72"/>
      <c r="DH413" s="79"/>
      <c r="DI413" s="63"/>
      <c r="DJ413" s="64"/>
      <c r="DK413" s="72"/>
      <c r="DL413" s="79"/>
      <c r="DM413" s="63"/>
      <c r="DN413" s="64"/>
      <c r="DO413" s="72"/>
      <c r="DP413" s="79"/>
      <c r="DQ413" s="63"/>
      <c r="DR413" s="64"/>
      <c r="DS413" s="72"/>
      <c r="DT413" s="79"/>
      <c r="DU413" s="63"/>
      <c r="DV413" s="64"/>
      <c r="DW413" s="72"/>
      <c r="DX413" s="79"/>
      <c r="DY413" s="63"/>
      <c r="DZ413" s="64"/>
      <c r="EA413" s="72"/>
      <c r="EB413" s="79"/>
      <c r="EC413" s="63"/>
      <c r="ED413" s="64"/>
      <c r="EE413" s="72"/>
      <c r="EF413" s="79"/>
      <c r="EG413" s="63"/>
      <c r="EH413" s="64"/>
      <c r="EI413" s="72"/>
      <c r="EJ413" s="79"/>
      <c r="EK413" s="63"/>
      <c r="EL413" s="64"/>
      <c r="EM413" s="72"/>
      <c r="EN413" s="79"/>
      <c r="EO413" s="63"/>
      <c r="EP413" s="64"/>
      <c r="EQ413" s="72"/>
      <c r="ER413" s="79"/>
      <c r="ES413" s="63"/>
      <c r="ET413" s="64"/>
      <c r="EU413" s="72"/>
      <c r="EV413" s="79"/>
      <c r="EW413" s="63"/>
      <c r="EX413" s="64"/>
      <c r="EY413" s="72"/>
      <c r="EZ413" s="79"/>
      <c r="FA413" s="63"/>
      <c r="FB413" s="64"/>
      <c r="FC413" s="72"/>
      <c r="FD413" s="79"/>
      <c r="FE413" s="63"/>
      <c r="FF413" s="64"/>
      <c r="FG413" s="72"/>
      <c r="FH413" s="79"/>
      <c r="FI413" s="63"/>
      <c r="FJ413" s="64"/>
      <c r="FK413" s="72"/>
      <c r="FL413" s="79"/>
      <c r="FM413" s="63"/>
      <c r="FN413" s="64"/>
      <c r="FO413" s="72"/>
      <c r="FP413" s="79"/>
      <c r="FQ413" s="63"/>
      <c r="FR413" s="64"/>
      <c r="FS413" s="72"/>
      <c r="FT413" s="79"/>
      <c r="FU413" s="63"/>
      <c r="FV413" s="64"/>
      <c r="FW413" s="72"/>
      <c r="FX413" s="79"/>
      <c r="FY413" s="63"/>
      <c r="FZ413" s="64"/>
      <c r="GA413" s="72"/>
      <c r="GC413" s="34"/>
    </row>
    <row r="414" spans="1:185" x14ac:dyDescent="0.25">
      <c r="A414" s="34">
        <f t="shared" si="276"/>
        <v>1</v>
      </c>
      <c r="B414" s="34">
        <f t="shared" si="277"/>
        <v>1900</v>
      </c>
      <c r="C414" s="37"/>
      <c r="D414" s="54"/>
      <c r="E414" s="54"/>
      <c r="F414" s="53"/>
      <c r="G414" s="73"/>
      <c r="H414" s="54"/>
      <c r="I414" s="54"/>
      <c r="J414" s="61"/>
      <c r="K414" s="73"/>
      <c r="L414" s="78"/>
      <c r="M414" s="54"/>
      <c r="N414" s="61"/>
      <c r="O414" s="73"/>
      <c r="P414" s="78"/>
      <c r="Q414" s="54"/>
      <c r="R414" s="61"/>
      <c r="S414" s="73"/>
      <c r="T414" s="78"/>
      <c r="U414" s="54"/>
      <c r="V414" s="61"/>
      <c r="W414" s="73"/>
      <c r="X414" s="78"/>
      <c r="Y414" s="54"/>
      <c r="Z414" s="61"/>
      <c r="AA414" s="73"/>
      <c r="AB414" s="78"/>
      <c r="AC414" s="54"/>
      <c r="AD414" s="61"/>
      <c r="AE414" s="73"/>
      <c r="AF414" s="78"/>
      <c r="AG414" s="54"/>
      <c r="AH414" s="61"/>
      <c r="AI414" s="73"/>
      <c r="AJ414" s="78"/>
      <c r="AK414" s="54"/>
      <c r="AL414" s="61"/>
      <c r="AM414" s="73"/>
      <c r="AN414" s="84"/>
      <c r="AO414" s="54"/>
      <c r="AP414" s="61"/>
      <c r="AQ414" s="73"/>
      <c r="AR414" s="84"/>
      <c r="AS414" s="54"/>
      <c r="AT414" s="61"/>
      <c r="AU414" s="73"/>
      <c r="AV414" s="84"/>
      <c r="AW414" s="54"/>
      <c r="AX414" s="61"/>
      <c r="AY414" s="73"/>
      <c r="AZ414" s="84"/>
      <c r="BA414" s="54"/>
      <c r="BB414" s="61"/>
      <c r="BC414" s="73"/>
      <c r="BD414" s="78"/>
      <c r="BE414" s="54"/>
      <c r="BF414" s="61"/>
      <c r="BG414" s="73"/>
      <c r="BH414" s="78"/>
      <c r="BI414" s="54"/>
      <c r="BJ414" s="61"/>
      <c r="BK414" s="73"/>
      <c r="BL414" s="78"/>
      <c r="BM414" s="54"/>
      <c r="BN414" s="61"/>
      <c r="BO414" s="73"/>
      <c r="BP414" s="78"/>
      <c r="BQ414" s="54"/>
      <c r="BR414" s="61"/>
      <c r="BS414" s="73"/>
      <c r="BT414" s="78"/>
      <c r="BU414" s="54"/>
      <c r="BV414" s="61"/>
      <c r="BW414" s="73"/>
      <c r="BX414" s="78"/>
      <c r="BY414" s="54"/>
      <c r="BZ414" s="61"/>
      <c r="CA414" s="73"/>
      <c r="CB414" s="78"/>
      <c r="CC414" s="54"/>
      <c r="CD414" s="61"/>
      <c r="CE414" s="73"/>
      <c r="CF414" s="78"/>
      <c r="CG414" s="54"/>
      <c r="CH414" s="61"/>
      <c r="CI414" s="73"/>
      <c r="CJ414" s="78"/>
      <c r="CK414" s="54"/>
      <c r="CL414" s="61"/>
      <c r="CM414" s="73"/>
      <c r="CN414" s="78"/>
      <c r="CO414" s="54"/>
      <c r="CP414" s="61"/>
      <c r="CQ414" s="73"/>
      <c r="CR414" s="78"/>
      <c r="CS414" s="54"/>
      <c r="CT414" s="61"/>
      <c r="CU414" s="73"/>
      <c r="CV414" s="78"/>
      <c r="CW414" s="54"/>
      <c r="CX414" s="61"/>
      <c r="CY414" s="73"/>
      <c r="CZ414" s="78"/>
      <c r="DA414" s="54"/>
      <c r="DB414" s="61"/>
      <c r="DC414" s="73"/>
      <c r="DD414" s="78"/>
      <c r="DE414" s="54"/>
      <c r="DF414" s="61"/>
      <c r="DG414" s="73"/>
      <c r="DH414" s="78"/>
      <c r="DI414" s="54"/>
      <c r="DJ414" s="61"/>
      <c r="DK414" s="89"/>
      <c r="DL414" s="78"/>
      <c r="DM414" s="54"/>
      <c r="DN414" s="61"/>
      <c r="DO414" s="89"/>
      <c r="DP414" s="78"/>
      <c r="DQ414" s="54"/>
      <c r="DR414" s="61"/>
      <c r="DS414" s="89"/>
      <c r="DT414" s="78"/>
      <c r="DU414" s="54"/>
      <c r="DV414" s="61"/>
      <c r="DW414" s="89"/>
      <c r="DX414" s="78"/>
      <c r="DY414" s="54"/>
      <c r="DZ414" s="61"/>
      <c r="EA414" s="89"/>
      <c r="EB414" s="78"/>
      <c r="EC414" s="54"/>
      <c r="ED414" s="61"/>
      <c r="EE414" s="89"/>
      <c r="EF414" s="78"/>
      <c r="EG414" s="54"/>
      <c r="EH414" s="61"/>
      <c r="EI414" s="89"/>
      <c r="EJ414" s="78"/>
      <c r="EK414" s="54"/>
      <c r="EL414" s="61"/>
      <c r="EM414" s="89"/>
      <c r="EN414" s="78"/>
      <c r="EO414" s="54"/>
      <c r="EP414" s="61"/>
      <c r="EQ414" s="89"/>
      <c r="ER414" s="78"/>
      <c r="ES414" s="54"/>
      <c r="ET414" s="61"/>
      <c r="EU414" s="89"/>
      <c r="EV414" s="78"/>
      <c r="EW414" s="54"/>
      <c r="EX414" s="61"/>
      <c r="EY414" s="73"/>
      <c r="EZ414" s="78"/>
      <c r="FA414" s="54"/>
      <c r="FB414" s="61"/>
      <c r="FC414" s="73"/>
      <c r="FD414" s="78"/>
      <c r="FE414" s="54"/>
      <c r="FF414" s="61"/>
      <c r="FG414" s="73"/>
      <c r="FH414" s="78"/>
      <c r="FI414" s="54"/>
      <c r="FJ414" s="61"/>
      <c r="FK414" s="73"/>
      <c r="FL414" s="78"/>
      <c r="FM414" s="54"/>
      <c r="FN414" s="61"/>
      <c r="FO414" s="73"/>
      <c r="FP414" s="78"/>
      <c r="FQ414" s="54"/>
      <c r="FR414" s="61"/>
      <c r="FS414" s="73"/>
      <c r="FT414" s="78"/>
      <c r="FU414" s="54"/>
      <c r="FV414" s="61"/>
      <c r="FW414" s="73"/>
      <c r="FX414" s="78"/>
      <c r="FY414" s="54"/>
      <c r="FZ414" s="61"/>
      <c r="GA414" s="73"/>
      <c r="GC414" s="34"/>
    </row>
    <row r="415" spans="1:185" s="36" customFormat="1" x14ac:dyDescent="0.25">
      <c r="A415" s="34">
        <f t="shared" si="276"/>
        <v>1</v>
      </c>
      <c r="B415" s="34">
        <f t="shared" si="277"/>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ref="A416:A479" si="278">MONTH(C416)</f>
        <v>1</v>
      </c>
      <c r="B416" s="34">
        <f t="shared" ref="B416:B479" si="279">YEAR(C416)</f>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278"/>
        <v>1</v>
      </c>
      <c r="B417" s="34">
        <f t="shared" si="279"/>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278"/>
        <v>1</v>
      </c>
      <c r="B418" s="34">
        <f t="shared" si="279"/>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278"/>
        <v>1</v>
      </c>
      <c r="B419" s="34">
        <f t="shared" si="279"/>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s="36" customFormat="1" x14ac:dyDescent="0.25">
      <c r="A420" s="34">
        <f t="shared" si="278"/>
        <v>1</v>
      </c>
      <c r="B420" s="34">
        <f t="shared" si="279"/>
        <v>1900</v>
      </c>
      <c r="C420" s="37"/>
      <c r="D420" s="62"/>
      <c r="E420" s="63"/>
      <c r="F420" s="50"/>
      <c r="G420" s="72"/>
      <c r="H420" s="62"/>
      <c r="I420" s="63"/>
      <c r="J420" s="64"/>
      <c r="K420" s="72"/>
      <c r="L420" s="79"/>
      <c r="M420" s="63"/>
      <c r="N420" s="64"/>
      <c r="O420" s="72"/>
      <c r="P420" s="79"/>
      <c r="Q420" s="63"/>
      <c r="R420" s="64"/>
      <c r="S420" s="72"/>
      <c r="T420" s="79"/>
      <c r="U420" s="63"/>
      <c r="V420" s="64"/>
      <c r="W420" s="72"/>
      <c r="X420" s="79"/>
      <c r="Y420" s="63"/>
      <c r="Z420" s="64"/>
      <c r="AA420" s="72"/>
      <c r="AB420" s="79"/>
      <c r="AC420" s="63"/>
      <c r="AD420" s="64"/>
      <c r="AE420" s="72"/>
      <c r="AF420" s="79"/>
      <c r="AG420" s="63"/>
      <c r="AH420" s="64"/>
      <c r="AI420" s="72"/>
      <c r="AJ420" s="79"/>
      <c r="AK420" s="63"/>
      <c r="AL420" s="64"/>
      <c r="AM420" s="72"/>
      <c r="AN420" s="79"/>
      <c r="AO420" s="63"/>
      <c r="AP420" s="64"/>
      <c r="AQ420" s="72"/>
      <c r="AR420" s="79"/>
      <c r="AS420" s="63"/>
      <c r="AT420" s="64"/>
      <c r="AU420" s="72"/>
      <c r="AV420" s="79"/>
      <c r="AW420" s="63"/>
      <c r="AX420" s="64"/>
      <c r="AY420" s="72"/>
      <c r="AZ420" s="79"/>
      <c r="BA420" s="63"/>
      <c r="BB420" s="64"/>
      <c r="BC420" s="72"/>
      <c r="BD420" s="79"/>
      <c r="BE420" s="63"/>
      <c r="BF420" s="64"/>
      <c r="BG420" s="72"/>
      <c r="BH420" s="79"/>
      <c r="BI420" s="63"/>
      <c r="BJ420" s="64"/>
      <c r="BK420" s="72"/>
      <c r="BL420" s="79"/>
      <c r="BM420" s="63"/>
      <c r="BN420" s="64"/>
      <c r="BO420" s="72"/>
      <c r="BP420" s="79"/>
      <c r="BQ420" s="63"/>
      <c r="BR420" s="64"/>
      <c r="BS420" s="72"/>
      <c r="BT420" s="79"/>
      <c r="BU420" s="63"/>
      <c r="BV420" s="64"/>
      <c r="BW420" s="72"/>
      <c r="BX420" s="79"/>
      <c r="BY420" s="63"/>
      <c r="BZ420" s="64"/>
      <c r="CA420" s="72"/>
      <c r="CB420" s="79"/>
      <c r="CC420" s="63"/>
      <c r="CD420" s="64"/>
      <c r="CE420" s="72"/>
      <c r="CF420" s="79"/>
      <c r="CG420" s="63"/>
      <c r="CH420" s="64"/>
      <c r="CI420" s="72"/>
      <c r="CJ420" s="79"/>
      <c r="CK420" s="63"/>
      <c r="CL420" s="64"/>
      <c r="CM420" s="72"/>
      <c r="CN420" s="79"/>
      <c r="CO420" s="63"/>
      <c r="CP420" s="64"/>
      <c r="CQ420" s="72"/>
      <c r="CR420" s="79"/>
      <c r="CS420" s="63"/>
      <c r="CT420" s="64"/>
      <c r="CU420" s="72"/>
      <c r="CV420" s="79"/>
      <c r="CW420" s="63"/>
      <c r="CX420" s="64"/>
      <c r="CY420" s="72"/>
      <c r="CZ420" s="79"/>
      <c r="DA420" s="63"/>
      <c r="DB420" s="64"/>
      <c r="DC420" s="72"/>
      <c r="DD420" s="79"/>
      <c r="DE420" s="63"/>
      <c r="DF420" s="64"/>
      <c r="DG420" s="72"/>
      <c r="DH420" s="79"/>
      <c r="DI420" s="63"/>
      <c r="DJ420" s="64"/>
      <c r="DK420" s="72"/>
      <c r="DL420" s="79"/>
      <c r="DM420" s="63"/>
      <c r="DN420" s="64"/>
      <c r="DO420" s="72"/>
      <c r="DP420" s="79"/>
      <c r="DQ420" s="63"/>
      <c r="DR420" s="64"/>
      <c r="DS420" s="72"/>
      <c r="DT420" s="79"/>
      <c r="DU420" s="63"/>
      <c r="DV420" s="64"/>
      <c r="DW420" s="72"/>
      <c r="DX420" s="79"/>
      <c r="DY420" s="63"/>
      <c r="DZ420" s="64"/>
      <c r="EA420" s="72"/>
      <c r="EB420" s="79"/>
      <c r="EC420" s="63"/>
      <c r="ED420" s="64"/>
      <c r="EE420" s="72"/>
      <c r="EF420" s="79"/>
      <c r="EG420" s="63"/>
      <c r="EH420" s="64"/>
      <c r="EI420" s="72"/>
      <c r="EJ420" s="79"/>
      <c r="EK420" s="63"/>
      <c r="EL420" s="64"/>
      <c r="EM420" s="72"/>
      <c r="EN420" s="79"/>
      <c r="EO420" s="63"/>
      <c r="EP420" s="64"/>
      <c r="EQ420" s="72"/>
      <c r="ER420" s="79"/>
      <c r="ES420" s="63"/>
      <c r="ET420" s="64"/>
      <c r="EU420" s="72"/>
      <c r="EV420" s="79"/>
      <c r="EW420" s="63"/>
      <c r="EX420" s="64"/>
      <c r="EY420" s="72"/>
      <c r="EZ420" s="79"/>
      <c r="FA420" s="63"/>
      <c r="FB420" s="64"/>
      <c r="FC420" s="72"/>
      <c r="FD420" s="79"/>
      <c r="FE420" s="63"/>
      <c r="FF420" s="64"/>
      <c r="FG420" s="72"/>
      <c r="FH420" s="79"/>
      <c r="FI420" s="63"/>
      <c r="FJ420" s="64"/>
      <c r="FK420" s="72"/>
      <c r="FL420" s="79"/>
      <c r="FM420" s="63"/>
      <c r="FN420" s="64"/>
      <c r="FO420" s="72"/>
      <c r="FP420" s="79"/>
      <c r="FQ420" s="63"/>
      <c r="FR420" s="64"/>
      <c r="FS420" s="72"/>
      <c r="FT420" s="79"/>
      <c r="FU420" s="63"/>
      <c r="FV420" s="64"/>
      <c r="FW420" s="72"/>
      <c r="FX420" s="79"/>
      <c r="FY420" s="63"/>
      <c r="FZ420" s="64"/>
      <c r="GA420" s="72"/>
      <c r="GC420" s="34"/>
    </row>
    <row r="421" spans="1:185" x14ac:dyDescent="0.25">
      <c r="A421" s="34">
        <f t="shared" si="278"/>
        <v>1</v>
      </c>
      <c r="B421" s="34">
        <f t="shared" si="279"/>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x14ac:dyDescent="0.25">
      <c r="A422" s="34">
        <f t="shared" si="278"/>
        <v>1</v>
      </c>
      <c r="B422" s="34">
        <f t="shared" si="279"/>
        <v>1900</v>
      </c>
      <c r="C422" s="37"/>
      <c r="D422" s="54"/>
      <c r="E422" s="54"/>
      <c r="F422" s="53"/>
      <c r="G422" s="73"/>
      <c r="H422" s="54"/>
      <c r="I422" s="54"/>
      <c r="J422" s="61"/>
      <c r="K422" s="73"/>
      <c r="L422" s="78"/>
      <c r="M422" s="54"/>
      <c r="N422" s="61"/>
      <c r="O422" s="73"/>
      <c r="P422" s="78"/>
      <c r="Q422" s="54"/>
      <c r="R422" s="61"/>
      <c r="S422" s="73"/>
      <c r="T422" s="78"/>
      <c r="U422" s="54"/>
      <c r="V422" s="61"/>
      <c r="W422" s="73"/>
      <c r="X422" s="78"/>
      <c r="Y422" s="54"/>
      <c r="Z422" s="61"/>
      <c r="AA422" s="73"/>
      <c r="AB422" s="78"/>
      <c r="AC422" s="54"/>
      <c r="AD422" s="61"/>
      <c r="AE422" s="73"/>
      <c r="AF422" s="78"/>
      <c r="AG422" s="54"/>
      <c r="AH422" s="61"/>
      <c r="AI422" s="73"/>
      <c r="AJ422" s="78"/>
      <c r="AK422" s="54"/>
      <c r="AL422" s="61"/>
      <c r="AM422" s="73"/>
      <c r="AN422" s="84"/>
      <c r="AO422" s="54"/>
      <c r="AP422" s="61"/>
      <c r="AQ422" s="73"/>
      <c r="AR422" s="84"/>
      <c r="AS422" s="54"/>
      <c r="AT422" s="61"/>
      <c r="AU422" s="73"/>
      <c r="AV422" s="84"/>
      <c r="AW422" s="54"/>
      <c r="AX422" s="61"/>
      <c r="AY422" s="73"/>
      <c r="AZ422" s="84"/>
      <c r="BA422" s="54"/>
      <c r="BB422" s="61"/>
      <c r="BC422" s="73"/>
      <c r="BD422" s="78"/>
      <c r="BE422" s="54"/>
      <c r="BF422" s="61"/>
      <c r="BG422" s="73"/>
      <c r="BH422" s="78"/>
      <c r="BI422" s="54"/>
      <c r="BJ422" s="61"/>
      <c r="BK422" s="73"/>
      <c r="BL422" s="78"/>
      <c r="BM422" s="54"/>
      <c r="BN422" s="61"/>
      <c r="BO422" s="73"/>
      <c r="BP422" s="78"/>
      <c r="BQ422" s="54"/>
      <c r="BR422" s="61"/>
      <c r="BS422" s="73"/>
      <c r="BT422" s="78"/>
      <c r="BU422" s="54"/>
      <c r="BV422" s="61"/>
      <c r="BW422" s="73"/>
      <c r="BX422" s="78"/>
      <c r="BY422" s="54"/>
      <c r="BZ422" s="61"/>
      <c r="CA422" s="73"/>
      <c r="CB422" s="78"/>
      <c r="CC422" s="54"/>
      <c r="CD422" s="61"/>
      <c r="CE422" s="73"/>
      <c r="CF422" s="78"/>
      <c r="CG422" s="54"/>
      <c r="CH422" s="61"/>
      <c r="CI422" s="73"/>
      <c r="CJ422" s="78"/>
      <c r="CK422" s="54"/>
      <c r="CL422" s="61"/>
      <c r="CM422" s="73"/>
      <c r="CN422" s="78"/>
      <c r="CO422" s="54"/>
      <c r="CP422" s="61"/>
      <c r="CQ422" s="73"/>
      <c r="CR422" s="78"/>
      <c r="CS422" s="54"/>
      <c r="CT422" s="61"/>
      <c r="CU422" s="73"/>
      <c r="CV422" s="78"/>
      <c r="CW422" s="54"/>
      <c r="CX422" s="61"/>
      <c r="CY422" s="73"/>
      <c r="CZ422" s="78"/>
      <c r="DA422" s="54"/>
      <c r="DB422" s="61"/>
      <c r="DC422" s="73"/>
      <c r="DD422" s="78"/>
      <c r="DE422" s="54"/>
      <c r="DF422" s="61"/>
      <c r="DG422" s="73"/>
      <c r="DH422" s="78"/>
      <c r="DI422" s="54"/>
      <c r="DJ422" s="61"/>
      <c r="DK422" s="89"/>
      <c r="DL422" s="78"/>
      <c r="DM422" s="54"/>
      <c r="DN422" s="61"/>
      <c r="DO422" s="89"/>
      <c r="DP422" s="78"/>
      <c r="DQ422" s="54"/>
      <c r="DR422" s="61"/>
      <c r="DS422" s="89"/>
      <c r="DT422" s="78"/>
      <c r="DU422" s="54"/>
      <c r="DV422" s="61"/>
      <c r="DW422" s="89"/>
      <c r="DX422" s="78"/>
      <c r="DY422" s="54"/>
      <c r="DZ422" s="61"/>
      <c r="EA422" s="89"/>
      <c r="EB422" s="78"/>
      <c r="EC422" s="54"/>
      <c r="ED422" s="61"/>
      <c r="EE422" s="89"/>
      <c r="EF422" s="78"/>
      <c r="EG422" s="54"/>
      <c r="EH422" s="61"/>
      <c r="EI422" s="89"/>
      <c r="EJ422" s="78"/>
      <c r="EK422" s="54"/>
      <c r="EL422" s="61"/>
      <c r="EM422" s="89"/>
      <c r="EN422" s="78"/>
      <c r="EO422" s="54"/>
      <c r="EP422" s="61"/>
      <c r="EQ422" s="89"/>
      <c r="ER422" s="78"/>
      <c r="ES422" s="54"/>
      <c r="ET422" s="61"/>
      <c r="EU422" s="89"/>
      <c r="EV422" s="78"/>
      <c r="EW422" s="54"/>
      <c r="EX422" s="61"/>
      <c r="EY422" s="73"/>
      <c r="EZ422" s="78"/>
      <c r="FA422" s="54"/>
      <c r="FB422" s="61"/>
      <c r="FC422" s="73"/>
      <c r="FD422" s="78"/>
      <c r="FE422" s="54"/>
      <c r="FF422" s="61"/>
      <c r="FG422" s="73"/>
      <c r="FH422" s="78"/>
      <c r="FI422" s="54"/>
      <c r="FJ422" s="61"/>
      <c r="FK422" s="73"/>
      <c r="FL422" s="78"/>
      <c r="FM422" s="54"/>
      <c r="FN422" s="61"/>
      <c r="FO422" s="73"/>
      <c r="FP422" s="78"/>
      <c r="FQ422" s="54"/>
      <c r="FR422" s="61"/>
      <c r="FS422" s="73"/>
      <c r="FT422" s="78"/>
      <c r="FU422" s="54"/>
      <c r="FV422" s="61"/>
      <c r="FW422" s="73"/>
      <c r="FX422" s="78"/>
      <c r="FY422" s="54"/>
      <c r="FZ422" s="61"/>
      <c r="GA422" s="73"/>
      <c r="GC422" s="34"/>
    </row>
    <row r="423" spans="1:185" s="36" customFormat="1" x14ac:dyDescent="0.25">
      <c r="A423" s="34">
        <f t="shared" si="278"/>
        <v>1</v>
      </c>
      <c r="B423" s="34">
        <f t="shared" si="279"/>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278"/>
        <v>1</v>
      </c>
      <c r="B424" s="34">
        <f t="shared" si="279"/>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278"/>
        <v>1</v>
      </c>
      <c r="B425" s="34">
        <f t="shared" si="279"/>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278"/>
        <v>1</v>
      </c>
      <c r="B426" s="34">
        <f t="shared" si="279"/>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278"/>
        <v>1</v>
      </c>
      <c r="B427" s="34">
        <f t="shared" si="279"/>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s="36" customFormat="1" x14ac:dyDescent="0.25">
      <c r="A428" s="34">
        <f t="shared" si="278"/>
        <v>1</v>
      </c>
      <c r="B428" s="34">
        <f t="shared" si="279"/>
        <v>1900</v>
      </c>
      <c r="C428" s="37"/>
      <c r="D428" s="62"/>
      <c r="E428" s="63"/>
      <c r="F428" s="50"/>
      <c r="G428" s="72"/>
      <c r="H428" s="62"/>
      <c r="I428" s="63"/>
      <c r="J428" s="64"/>
      <c r="K428" s="72"/>
      <c r="L428" s="79"/>
      <c r="M428" s="63"/>
      <c r="N428" s="64"/>
      <c r="O428" s="72"/>
      <c r="P428" s="79"/>
      <c r="Q428" s="63"/>
      <c r="R428" s="64"/>
      <c r="S428" s="72"/>
      <c r="T428" s="79"/>
      <c r="U428" s="63"/>
      <c r="V428" s="64"/>
      <c r="W428" s="72"/>
      <c r="X428" s="79"/>
      <c r="Y428" s="63"/>
      <c r="Z428" s="64"/>
      <c r="AA428" s="72"/>
      <c r="AB428" s="79"/>
      <c r="AC428" s="63"/>
      <c r="AD428" s="64"/>
      <c r="AE428" s="72"/>
      <c r="AF428" s="79"/>
      <c r="AG428" s="63"/>
      <c r="AH428" s="64"/>
      <c r="AI428" s="72"/>
      <c r="AJ428" s="79"/>
      <c r="AK428" s="63"/>
      <c r="AL428" s="64"/>
      <c r="AM428" s="72"/>
      <c r="AN428" s="79"/>
      <c r="AO428" s="63"/>
      <c r="AP428" s="64"/>
      <c r="AQ428" s="72"/>
      <c r="AR428" s="79"/>
      <c r="AS428" s="63"/>
      <c r="AT428" s="64"/>
      <c r="AU428" s="72"/>
      <c r="AV428" s="79"/>
      <c r="AW428" s="63"/>
      <c r="AX428" s="64"/>
      <c r="AY428" s="72"/>
      <c r="AZ428" s="79"/>
      <c r="BA428" s="63"/>
      <c r="BB428" s="64"/>
      <c r="BC428" s="72"/>
      <c r="BD428" s="79"/>
      <c r="BE428" s="63"/>
      <c r="BF428" s="64"/>
      <c r="BG428" s="72"/>
      <c r="BH428" s="79"/>
      <c r="BI428" s="63"/>
      <c r="BJ428" s="64"/>
      <c r="BK428" s="72"/>
      <c r="BL428" s="79"/>
      <c r="BM428" s="63"/>
      <c r="BN428" s="64"/>
      <c r="BO428" s="72"/>
      <c r="BP428" s="79"/>
      <c r="BQ428" s="63"/>
      <c r="BR428" s="64"/>
      <c r="BS428" s="72"/>
      <c r="BT428" s="79"/>
      <c r="BU428" s="63"/>
      <c r="BV428" s="64"/>
      <c r="BW428" s="72"/>
      <c r="BX428" s="79"/>
      <c r="BY428" s="63"/>
      <c r="BZ428" s="64"/>
      <c r="CA428" s="72"/>
      <c r="CB428" s="79"/>
      <c r="CC428" s="63"/>
      <c r="CD428" s="64"/>
      <c r="CE428" s="72"/>
      <c r="CF428" s="79"/>
      <c r="CG428" s="63"/>
      <c r="CH428" s="64"/>
      <c r="CI428" s="72"/>
      <c r="CJ428" s="79"/>
      <c r="CK428" s="63"/>
      <c r="CL428" s="64"/>
      <c r="CM428" s="72"/>
      <c r="CN428" s="79"/>
      <c r="CO428" s="63"/>
      <c r="CP428" s="64"/>
      <c r="CQ428" s="72"/>
      <c r="CR428" s="79"/>
      <c r="CS428" s="63"/>
      <c r="CT428" s="64"/>
      <c r="CU428" s="72"/>
      <c r="CV428" s="79"/>
      <c r="CW428" s="63"/>
      <c r="CX428" s="64"/>
      <c r="CY428" s="72"/>
      <c r="CZ428" s="79"/>
      <c r="DA428" s="63"/>
      <c r="DB428" s="64"/>
      <c r="DC428" s="72"/>
      <c r="DD428" s="79"/>
      <c r="DE428" s="63"/>
      <c r="DF428" s="64"/>
      <c r="DG428" s="72"/>
      <c r="DH428" s="79"/>
      <c r="DI428" s="63"/>
      <c r="DJ428" s="64"/>
      <c r="DK428" s="72"/>
      <c r="DL428" s="79"/>
      <c r="DM428" s="63"/>
      <c r="DN428" s="64"/>
      <c r="DO428" s="72"/>
      <c r="DP428" s="79"/>
      <c r="DQ428" s="63"/>
      <c r="DR428" s="64"/>
      <c r="DS428" s="72"/>
      <c r="DT428" s="79"/>
      <c r="DU428" s="63"/>
      <c r="DV428" s="64"/>
      <c r="DW428" s="72"/>
      <c r="DX428" s="79"/>
      <c r="DY428" s="63"/>
      <c r="DZ428" s="64"/>
      <c r="EA428" s="72"/>
      <c r="EB428" s="79"/>
      <c r="EC428" s="63"/>
      <c r="ED428" s="64"/>
      <c r="EE428" s="72"/>
      <c r="EF428" s="79"/>
      <c r="EG428" s="63"/>
      <c r="EH428" s="64"/>
      <c r="EI428" s="72"/>
      <c r="EJ428" s="79"/>
      <c r="EK428" s="63"/>
      <c r="EL428" s="64"/>
      <c r="EM428" s="72"/>
      <c r="EN428" s="79"/>
      <c r="EO428" s="63"/>
      <c r="EP428" s="64"/>
      <c r="EQ428" s="72"/>
      <c r="ER428" s="79"/>
      <c r="ES428" s="63"/>
      <c r="ET428" s="64"/>
      <c r="EU428" s="72"/>
      <c r="EV428" s="79"/>
      <c r="EW428" s="63"/>
      <c r="EX428" s="64"/>
      <c r="EY428" s="72"/>
      <c r="EZ428" s="79"/>
      <c r="FA428" s="63"/>
      <c r="FB428" s="64"/>
      <c r="FC428" s="72"/>
      <c r="FD428" s="79"/>
      <c r="FE428" s="63"/>
      <c r="FF428" s="64"/>
      <c r="FG428" s="72"/>
      <c r="FH428" s="79"/>
      <c r="FI428" s="63"/>
      <c r="FJ428" s="64"/>
      <c r="FK428" s="72"/>
      <c r="FL428" s="79"/>
      <c r="FM428" s="63"/>
      <c r="FN428" s="64"/>
      <c r="FO428" s="72"/>
      <c r="FP428" s="79"/>
      <c r="FQ428" s="63"/>
      <c r="FR428" s="64"/>
      <c r="FS428" s="72"/>
      <c r="FT428" s="79"/>
      <c r="FU428" s="63"/>
      <c r="FV428" s="64"/>
      <c r="FW428" s="72"/>
      <c r="FX428" s="79"/>
      <c r="FY428" s="63"/>
      <c r="FZ428" s="64"/>
      <c r="GA428" s="72"/>
      <c r="GC428" s="34"/>
    </row>
    <row r="429" spans="1:185" x14ac:dyDescent="0.25">
      <c r="A429" s="34">
        <f t="shared" si="278"/>
        <v>1</v>
      </c>
      <c r="B429" s="34">
        <f t="shared" si="279"/>
        <v>1900</v>
      </c>
      <c r="C429" s="37"/>
      <c r="D429" s="54"/>
      <c r="E429" s="54"/>
      <c r="F429" s="53"/>
      <c r="G429" s="73"/>
      <c r="H429" s="54"/>
      <c r="I429" s="54"/>
      <c r="J429" s="61"/>
      <c r="K429" s="73"/>
      <c r="L429" s="78"/>
      <c r="M429" s="54"/>
      <c r="N429" s="61"/>
      <c r="O429" s="73"/>
      <c r="P429" s="78"/>
      <c r="Q429" s="54"/>
      <c r="R429" s="61"/>
      <c r="S429" s="73"/>
      <c r="T429" s="78"/>
      <c r="U429" s="54"/>
      <c r="V429" s="61"/>
      <c r="W429" s="73"/>
      <c r="X429" s="78"/>
      <c r="Y429" s="54"/>
      <c r="Z429" s="61"/>
      <c r="AA429" s="73"/>
      <c r="AB429" s="78"/>
      <c r="AC429" s="54"/>
      <c r="AD429" s="61"/>
      <c r="AE429" s="73"/>
      <c r="AF429" s="78"/>
      <c r="AG429" s="54"/>
      <c r="AH429" s="61"/>
      <c r="AI429" s="73"/>
      <c r="AJ429" s="78"/>
      <c r="AK429" s="54"/>
      <c r="AL429" s="61"/>
      <c r="AM429" s="73"/>
      <c r="AN429" s="84"/>
      <c r="AO429" s="54"/>
      <c r="AP429" s="61"/>
      <c r="AQ429" s="73"/>
      <c r="AR429" s="84"/>
      <c r="AS429" s="54"/>
      <c r="AT429" s="61"/>
      <c r="AU429" s="73"/>
      <c r="AV429" s="84"/>
      <c r="AW429" s="54"/>
      <c r="AX429" s="61"/>
      <c r="AY429" s="73"/>
      <c r="AZ429" s="84"/>
      <c r="BA429" s="54"/>
      <c r="BB429" s="61"/>
      <c r="BC429" s="73"/>
      <c r="BD429" s="78"/>
      <c r="BE429" s="54"/>
      <c r="BF429" s="61"/>
      <c r="BG429" s="73"/>
      <c r="BH429" s="78"/>
      <c r="BI429" s="54"/>
      <c r="BJ429" s="61"/>
      <c r="BK429" s="73"/>
      <c r="BL429" s="78"/>
      <c r="BM429" s="54"/>
      <c r="BN429" s="61"/>
      <c r="BO429" s="73"/>
      <c r="BP429" s="78"/>
      <c r="BQ429" s="54"/>
      <c r="BR429" s="61"/>
      <c r="BS429" s="73"/>
      <c r="BT429" s="78"/>
      <c r="BU429" s="54"/>
      <c r="BV429" s="61"/>
      <c r="BW429" s="73"/>
      <c r="BX429" s="78"/>
      <c r="BY429" s="54"/>
      <c r="BZ429" s="61"/>
      <c r="CA429" s="73"/>
      <c r="CB429" s="78"/>
      <c r="CC429" s="54"/>
      <c r="CD429" s="61"/>
      <c r="CE429" s="73"/>
      <c r="CF429" s="78"/>
      <c r="CG429" s="54"/>
      <c r="CH429" s="61"/>
      <c r="CI429" s="73"/>
      <c r="CJ429" s="78"/>
      <c r="CK429" s="54"/>
      <c r="CL429" s="61"/>
      <c r="CM429" s="73"/>
      <c r="CN429" s="78"/>
      <c r="CO429" s="54"/>
      <c r="CP429" s="61"/>
      <c r="CQ429" s="73"/>
      <c r="CR429" s="78"/>
      <c r="CS429" s="54"/>
      <c r="CT429" s="61"/>
      <c r="CU429" s="73"/>
      <c r="CV429" s="78"/>
      <c r="CW429" s="54"/>
      <c r="CX429" s="61"/>
      <c r="CY429" s="73"/>
      <c r="CZ429" s="78"/>
      <c r="DA429" s="54"/>
      <c r="DB429" s="61"/>
      <c r="DC429" s="73"/>
      <c r="DD429" s="78"/>
      <c r="DE429" s="54"/>
      <c r="DF429" s="61"/>
      <c r="DG429" s="73"/>
      <c r="DH429" s="78"/>
      <c r="DI429" s="54"/>
      <c r="DJ429" s="61"/>
      <c r="DK429" s="89"/>
      <c r="DL429" s="78"/>
      <c r="DM429" s="54"/>
      <c r="DN429" s="61"/>
      <c r="DO429" s="89"/>
      <c r="DP429" s="78"/>
      <c r="DQ429" s="54"/>
      <c r="DR429" s="61"/>
      <c r="DS429" s="89"/>
      <c r="DT429" s="78"/>
      <c r="DU429" s="54"/>
      <c r="DV429" s="61"/>
      <c r="DW429" s="89"/>
      <c r="DX429" s="78"/>
      <c r="DY429" s="54"/>
      <c r="DZ429" s="61"/>
      <c r="EA429" s="89"/>
      <c r="EB429" s="78"/>
      <c r="EC429" s="54"/>
      <c r="ED429" s="61"/>
      <c r="EE429" s="89"/>
      <c r="EF429" s="78"/>
      <c r="EG429" s="54"/>
      <c r="EH429" s="61"/>
      <c r="EI429" s="89"/>
      <c r="EJ429" s="78"/>
      <c r="EK429" s="54"/>
      <c r="EL429" s="61"/>
      <c r="EM429" s="89"/>
      <c r="EN429" s="78"/>
      <c r="EO429" s="54"/>
      <c r="EP429" s="61"/>
      <c r="EQ429" s="89"/>
      <c r="ER429" s="78"/>
      <c r="ES429" s="54"/>
      <c r="ET429" s="61"/>
      <c r="EU429" s="89"/>
      <c r="EV429" s="78"/>
      <c r="EW429" s="54"/>
      <c r="EX429" s="61"/>
      <c r="EY429" s="73"/>
      <c r="EZ429" s="78"/>
      <c r="FA429" s="54"/>
      <c r="FB429" s="61"/>
      <c r="FC429" s="73"/>
      <c r="FD429" s="78"/>
      <c r="FE429" s="54"/>
      <c r="FF429" s="61"/>
      <c r="FG429" s="73"/>
      <c r="FH429" s="78"/>
      <c r="FI429" s="54"/>
      <c r="FJ429" s="61"/>
      <c r="FK429" s="73"/>
      <c r="FL429" s="78"/>
      <c r="FM429" s="54"/>
      <c r="FN429" s="61"/>
      <c r="FO429" s="73"/>
      <c r="FP429" s="78"/>
      <c r="FQ429" s="54"/>
      <c r="FR429" s="61"/>
      <c r="FS429" s="73"/>
      <c r="FT429" s="78"/>
      <c r="FU429" s="54"/>
      <c r="FV429" s="61"/>
      <c r="FW429" s="73"/>
      <c r="FX429" s="78"/>
      <c r="FY429" s="54"/>
      <c r="FZ429" s="61"/>
      <c r="GA429" s="73"/>
      <c r="GC429" s="34"/>
    </row>
    <row r="430" spans="1:185" s="36" customFormat="1" x14ac:dyDescent="0.25">
      <c r="A430" s="34">
        <f t="shared" si="278"/>
        <v>1</v>
      </c>
      <c r="B430" s="34">
        <f t="shared" si="279"/>
        <v>1900</v>
      </c>
      <c r="C430" s="37"/>
      <c r="D430" s="62"/>
      <c r="E430" s="63"/>
      <c r="F430" s="50"/>
      <c r="G430" s="72"/>
      <c r="H430" s="62"/>
      <c r="I430" s="63"/>
      <c r="J430" s="64"/>
      <c r="K430" s="72"/>
      <c r="L430" s="79"/>
      <c r="M430" s="63"/>
      <c r="N430" s="64"/>
      <c r="O430" s="72"/>
      <c r="P430" s="79"/>
      <c r="Q430" s="63"/>
      <c r="R430" s="64"/>
      <c r="S430" s="72"/>
      <c r="T430" s="79"/>
      <c r="U430" s="63"/>
      <c r="V430" s="64"/>
      <c r="W430" s="72"/>
      <c r="X430" s="79"/>
      <c r="Y430" s="63"/>
      <c r="Z430" s="64"/>
      <c r="AA430" s="72"/>
      <c r="AB430" s="79"/>
      <c r="AC430" s="63"/>
      <c r="AD430" s="64"/>
      <c r="AE430" s="72"/>
      <c r="AF430" s="79"/>
      <c r="AG430" s="63"/>
      <c r="AH430" s="64"/>
      <c r="AI430" s="72"/>
      <c r="AJ430" s="79"/>
      <c r="AK430" s="63"/>
      <c r="AL430" s="64"/>
      <c r="AM430" s="72"/>
      <c r="AN430" s="79"/>
      <c r="AO430" s="63"/>
      <c r="AP430" s="64"/>
      <c r="AQ430" s="72"/>
      <c r="AR430" s="79"/>
      <c r="AS430" s="63"/>
      <c r="AT430" s="64"/>
      <c r="AU430" s="72"/>
      <c r="AV430" s="79"/>
      <c r="AW430" s="63"/>
      <c r="AX430" s="64"/>
      <c r="AY430" s="72"/>
      <c r="AZ430" s="79"/>
      <c r="BA430" s="63"/>
      <c r="BB430" s="64"/>
      <c r="BC430" s="72"/>
      <c r="BD430" s="79"/>
      <c r="BE430" s="63"/>
      <c r="BF430" s="64"/>
      <c r="BG430" s="72"/>
      <c r="BH430" s="79"/>
      <c r="BI430" s="63"/>
      <c r="BJ430" s="64"/>
      <c r="BK430" s="72"/>
      <c r="BL430" s="79"/>
      <c r="BM430" s="63"/>
      <c r="BN430" s="64"/>
      <c r="BO430" s="72"/>
      <c r="BP430" s="79"/>
      <c r="BQ430" s="63"/>
      <c r="BR430" s="64"/>
      <c r="BS430" s="72"/>
      <c r="BT430" s="79"/>
      <c r="BU430" s="63"/>
      <c r="BV430" s="64"/>
      <c r="BW430" s="72"/>
      <c r="BX430" s="79"/>
      <c r="BY430" s="63"/>
      <c r="BZ430" s="64"/>
      <c r="CA430" s="72"/>
      <c r="CB430" s="79"/>
      <c r="CC430" s="63"/>
      <c r="CD430" s="64"/>
      <c r="CE430" s="72"/>
      <c r="CF430" s="79"/>
      <c r="CG430" s="63"/>
      <c r="CH430" s="64"/>
      <c r="CI430" s="72"/>
      <c r="CJ430" s="79"/>
      <c r="CK430" s="63"/>
      <c r="CL430" s="64"/>
      <c r="CM430" s="72"/>
      <c r="CN430" s="79"/>
      <c r="CO430" s="63"/>
      <c r="CP430" s="64"/>
      <c r="CQ430" s="72"/>
      <c r="CR430" s="79"/>
      <c r="CS430" s="63"/>
      <c r="CT430" s="64"/>
      <c r="CU430" s="72"/>
      <c r="CV430" s="79"/>
      <c r="CW430" s="63"/>
      <c r="CX430" s="64"/>
      <c r="CY430" s="72"/>
      <c r="CZ430" s="79"/>
      <c r="DA430" s="63"/>
      <c r="DB430" s="64"/>
      <c r="DC430" s="72"/>
      <c r="DD430" s="79"/>
      <c r="DE430" s="63"/>
      <c r="DF430" s="64"/>
      <c r="DG430" s="72"/>
      <c r="DH430" s="79"/>
      <c r="DI430" s="63"/>
      <c r="DJ430" s="64"/>
      <c r="DK430" s="72"/>
      <c r="DL430" s="79"/>
      <c r="DM430" s="63"/>
      <c r="DN430" s="64"/>
      <c r="DO430" s="72"/>
      <c r="DP430" s="79"/>
      <c r="DQ430" s="63"/>
      <c r="DR430" s="64"/>
      <c r="DS430" s="72"/>
      <c r="DT430" s="79"/>
      <c r="DU430" s="63"/>
      <c r="DV430" s="64"/>
      <c r="DW430" s="72"/>
      <c r="DX430" s="79"/>
      <c r="DY430" s="63"/>
      <c r="DZ430" s="64"/>
      <c r="EA430" s="72"/>
      <c r="EB430" s="79"/>
      <c r="EC430" s="63"/>
      <c r="ED430" s="64"/>
      <c r="EE430" s="72"/>
      <c r="EF430" s="79"/>
      <c r="EG430" s="63"/>
      <c r="EH430" s="64"/>
      <c r="EI430" s="72"/>
      <c r="EJ430" s="79"/>
      <c r="EK430" s="63"/>
      <c r="EL430" s="64"/>
      <c r="EM430" s="72"/>
      <c r="EN430" s="79"/>
      <c r="EO430" s="63"/>
      <c r="EP430" s="64"/>
      <c r="EQ430" s="72"/>
      <c r="ER430" s="79"/>
      <c r="ES430" s="63"/>
      <c r="ET430" s="64"/>
      <c r="EU430" s="72"/>
      <c r="EV430" s="79"/>
      <c r="EW430" s="63"/>
      <c r="EX430" s="64"/>
      <c r="EY430" s="72"/>
      <c r="EZ430" s="79"/>
      <c r="FA430" s="63"/>
      <c r="FB430" s="64"/>
      <c r="FC430" s="72"/>
      <c r="FD430" s="79"/>
      <c r="FE430" s="63"/>
      <c r="FF430" s="64"/>
      <c r="FG430" s="72"/>
      <c r="FH430" s="79"/>
      <c r="FI430" s="63"/>
      <c r="FJ430" s="64"/>
      <c r="FK430" s="72"/>
      <c r="FL430" s="79"/>
      <c r="FM430" s="63"/>
      <c r="FN430" s="64"/>
      <c r="FO430" s="72"/>
      <c r="FP430" s="79"/>
      <c r="FQ430" s="63"/>
      <c r="FR430" s="64"/>
      <c r="FS430" s="72"/>
      <c r="FT430" s="79"/>
      <c r="FU430" s="63"/>
      <c r="FV430" s="64"/>
      <c r="FW430" s="72"/>
      <c r="FX430" s="79"/>
      <c r="FY430" s="63"/>
      <c r="FZ430" s="64"/>
      <c r="GA430" s="72"/>
      <c r="GC430" s="34"/>
    </row>
    <row r="431" spans="1:185" x14ac:dyDescent="0.25">
      <c r="A431" s="34">
        <f t="shared" si="278"/>
        <v>1</v>
      </c>
      <c r="B431" s="34">
        <f t="shared" si="279"/>
        <v>1900</v>
      </c>
      <c r="C431" s="37"/>
      <c r="D431" s="54"/>
      <c r="E431" s="54"/>
      <c r="F431" s="53"/>
      <c r="G431" s="73"/>
      <c r="H431" s="54"/>
      <c r="I431" s="54"/>
      <c r="J431" s="61"/>
      <c r="K431" s="73"/>
      <c r="L431" s="78"/>
      <c r="M431" s="54"/>
      <c r="N431" s="61"/>
      <c r="O431" s="73"/>
      <c r="P431" s="78"/>
      <c r="Q431" s="54"/>
      <c r="R431" s="61"/>
      <c r="S431" s="73"/>
      <c r="T431" s="78"/>
      <c r="U431" s="54"/>
      <c r="V431" s="61"/>
      <c r="W431" s="73"/>
      <c r="X431" s="78"/>
      <c r="Y431" s="54"/>
      <c r="Z431" s="61"/>
      <c r="AA431" s="73"/>
      <c r="AB431" s="78"/>
      <c r="AC431" s="54"/>
      <c r="AD431" s="61"/>
      <c r="AE431" s="73"/>
      <c r="AF431" s="78"/>
      <c r="AG431" s="54"/>
      <c r="AH431" s="61"/>
      <c r="AI431" s="73"/>
      <c r="AJ431" s="78"/>
      <c r="AK431" s="54"/>
      <c r="AL431" s="61"/>
      <c r="AM431" s="73"/>
      <c r="AN431" s="84"/>
      <c r="AO431" s="54"/>
      <c r="AP431" s="61"/>
      <c r="AQ431" s="73"/>
      <c r="AR431" s="84"/>
      <c r="AS431" s="54"/>
      <c r="AT431" s="61"/>
      <c r="AU431" s="73"/>
      <c r="AV431" s="84"/>
      <c r="AW431" s="54"/>
      <c r="AX431" s="61"/>
      <c r="AY431" s="73"/>
      <c r="AZ431" s="84"/>
      <c r="BA431" s="54"/>
      <c r="BB431" s="61"/>
      <c r="BC431" s="73"/>
      <c r="BD431" s="78"/>
      <c r="BE431" s="54"/>
      <c r="BF431" s="61"/>
      <c r="BG431" s="73"/>
      <c r="BH431" s="78"/>
      <c r="BI431" s="54"/>
      <c r="BJ431" s="61"/>
      <c r="BK431" s="73"/>
      <c r="BL431" s="78"/>
      <c r="BM431" s="54"/>
      <c r="BN431" s="61"/>
      <c r="BO431" s="73"/>
      <c r="BP431" s="78"/>
      <c r="BQ431" s="54"/>
      <c r="BR431" s="61"/>
      <c r="BS431" s="73"/>
      <c r="BT431" s="78"/>
      <c r="BU431" s="54"/>
      <c r="BV431" s="61"/>
      <c r="BW431" s="73"/>
      <c r="BX431" s="78"/>
      <c r="BY431" s="54"/>
      <c r="BZ431" s="61"/>
      <c r="CA431" s="73"/>
      <c r="CB431" s="78"/>
      <c r="CC431" s="54"/>
      <c r="CD431" s="61"/>
      <c r="CE431" s="73"/>
      <c r="CF431" s="78"/>
      <c r="CG431" s="54"/>
      <c r="CH431" s="61"/>
      <c r="CI431" s="73"/>
      <c r="CJ431" s="78"/>
      <c r="CK431" s="54"/>
      <c r="CL431" s="61"/>
      <c r="CM431" s="73"/>
      <c r="CN431" s="78"/>
      <c r="CO431" s="54"/>
      <c r="CP431" s="61"/>
      <c r="CQ431" s="73"/>
      <c r="CR431" s="78"/>
      <c r="CS431" s="54"/>
      <c r="CT431" s="61"/>
      <c r="CU431" s="73"/>
      <c r="CV431" s="78"/>
      <c r="CW431" s="54"/>
      <c r="CX431" s="61"/>
      <c r="CY431" s="73"/>
      <c r="CZ431" s="78"/>
      <c r="DA431" s="54"/>
      <c r="DB431" s="61"/>
      <c r="DC431" s="73"/>
      <c r="DD431" s="78"/>
      <c r="DE431" s="54"/>
      <c r="DF431" s="61"/>
      <c r="DG431" s="73"/>
      <c r="DH431" s="78"/>
      <c r="DI431" s="54"/>
      <c r="DJ431" s="61"/>
      <c r="DK431" s="89"/>
      <c r="DL431" s="78"/>
      <c r="DM431" s="54"/>
      <c r="DN431" s="61"/>
      <c r="DO431" s="89"/>
      <c r="DP431" s="78"/>
      <c r="DQ431" s="54"/>
      <c r="DR431" s="61"/>
      <c r="DS431" s="89"/>
      <c r="DT431" s="78"/>
      <c r="DU431" s="54"/>
      <c r="DV431" s="61"/>
      <c r="DW431" s="89"/>
      <c r="DX431" s="78"/>
      <c r="DY431" s="54"/>
      <c r="DZ431" s="61"/>
      <c r="EA431" s="89"/>
      <c r="EB431" s="78"/>
      <c r="EC431" s="54"/>
      <c r="ED431" s="61"/>
      <c r="EE431" s="89"/>
      <c r="EF431" s="78"/>
      <c r="EG431" s="54"/>
      <c r="EH431" s="61"/>
      <c r="EI431" s="89"/>
      <c r="EJ431" s="78"/>
      <c r="EK431" s="54"/>
      <c r="EL431" s="61"/>
      <c r="EM431" s="89"/>
      <c r="EN431" s="78"/>
      <c r="EO431" s="54"/>
      <c r="EP431" s="61"/>
      <c r="EQ431" s="89"/>
      <c r="ER431" s="78"/>
      <c r="ES431" s="54"/>
      <c r="ET431" s="61"/>
      <c r="EU431" s="89"/>
      <c r="EV431" s="78"/>
      <c r="EW431" s="54"/>
      <c r="EX431" s="61"/>
      <c r="EY431" s="73"/>
      <c r="EZ431" s="78"/>
      <c r="FA431" s="54"/>
      <c r="FB431" s="61"/>
      <c r="FC431" s="73"/>
      <c r="FD431" s="78"/>
      <c r="FE431" s="54"/>
      <c r="FF431" s="61"/>
      <c r="FG431" s="73"/>
      <c r="FH431" s="78"/>
      <c r="FI431" s="54"/>
      <c r="FJ431" s="61"/>
      <c r="FK431" s="73"/>
      <c r="FL431" s="78"/>
      <c r="FM431" s="54"/>
      <c r="FN431" s="61"/>
      <c r="FO431" s="73"/>
      <c r="FP431" s="78"/>
      <c r="FQ431" s="54"/>
      <c r="FR431" s="61"/>
      <c r="FS431" s="73"/>
      <c r="FT431" s="78"/>
      <c r="FU431" s="54"/>
      <c r="FV431" s="61"/>
      <c r="FW431" s="73"/>
      <c r="FX431" s="78"/>
      <c r="FY431" s="54"/>
      <c r="FZ431" s="61"/>
      <c r="GA431" s="73"/>
      <c r="GC431" s="34"/>
    </row>
    <row r="432" spans="1:185" s="36" customFormat="1" x14ac:dyDescent="0.25">
      <c r="A432" s="34">
        <f t="shared" si="278"/>
        <v>1</v>
      </c>
      <c r="B432" s="34">
        <f t="shared" si="279"/>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278"/>
        <v>1</v>
      </c>
      <c r="B433" s="34">
        <f t="shared" si="279"/>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278"/>
        <v>1</v>
      </c>
      <c r="B434" s="34">
        <f t="shared" si="279"/>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s="36" customFormat="1" x14ac:dyDescent="0.25">
      <c r="A435" s="34">
        <f t="shared" si="278"/>
        <v>1</v>
      </c>
      <c r="B435" s="34">
        <f t="shared" si="279"/>
        <v>1900</v>
      </c>
      <c r="C435" s="37"/>
      <c r="D435" s="62"/>
      <c r="E435" s="63"/>
      <c r="F435" s="50"/>
      <c r="G435" s="72"/>
      <c r="H435" s="62"/>
      <c r="I435" s="63"/>
      <c r="J435" s="64"/>
      <c r="K435" s="72"/>
      <c r="L435" s="79"/>
      <c r="M435" s="63"/>
      <c r="N435" s="64"/>
      <c r="O435" s="72"/>
      <c r="P435" s="79"/>
      <c r="Q435" s="63"/>
      <c r="R435" s="64"/>
      <c r="S435" s="72"/>
      <c r="T435" s="79"/>
      <c r="U435" s="63"/>
      <c r="V435" s="64"/>
      <c r="W435" s="72"/>
      <c r="X435" s="79"/>
      <c r="Y435" s="63"/>
      <c r="Z435" s="64"/>
      <c r="AA435" s="72"/>
      <c r="AB435" s="79"/>
      <c r="AC435" s="63"/>
      <c r="AD435" s="64"/>
      <c r="AE435" s="72"/>
      <c r="AF435" s="79"/>
      <c r="AG435" s="63"/>
      <c r="AH435" s="64"/>
      <c r="AI435" s="72"/>
      <c r="AJ435" s="79"/>
      <c r="AK435" s="63"/>
      <c r="AL435" s="64"/>
      <c r="AM435" s="72"/>
      <c r="AN435" s="79"/>
      <c r="AO435" s="63"/>
      <c r="AP435" s="64"/>
      <c r="AQ435" s="72"/>
      <c r="AR435" s="79"/>
      <c r="AS435" s="63"/>
      <c r="AT435" s="64"/>
      <c r="AU435" s="72"/>
      <c r="AV435" s="79"/>
      <c r="AW435" s="63"/>
      <c r="AX435" s="64"/>
      <c r="AY435" s="72"/>
      <c r="AZ435" s="79"/>
      <c r="BA435" s="63"/>
      <c r="BB435" s="64"/>
      <c r="BC435" s="72"/>
      <c r="BD435" s="79"/>
      <c r="BE435" s="63"/>
      <c r="BF435" s="64"/>
      <c r="BG435" s="72"/>
      <c r="BH435" s="79"/>
      <c r="BI435" s="63"/>
      <c r="BJ435" s="64"/>
      <c r="BK435" s="72"/>
      <c r="BL435" s="79"/>
      <c r="BM435" s="63"/>
      <c r="BN435" s="64"/>
      <c r="BO435" s="72"/>
      <c r="BP435" s="79"/>
      <c r="BQ435" s="63"/>
      <c r="BR435" s="64"/>
      <c r="BS435" s="72"/>
      <c r="BT435" s="79"/>
      <c r="BU435" s="63"/>
      <c r="BV435" s="64"/>
      <c r="BW435" s="72"/>
      <c r="BX435" s="79"/>
      <c r="BY435" s="63"/>
      <c r="BZ435" s="64"/>
      <c r="CA435" s="72"/>
      <c r="CB435" s="79"/>
      <c r="CC435" s="63"/>
      <c r="CD435" s="64"/>
      <c r="CE435" s="72"/>
      <c r="CF435" s="79"/>
      <c r="CG435" s="63"/>
      <c r="CH435" s="64"/>
      <c r="CI435" s="72"/>
      <c r="CJ435" s="79"/>
      <c r="CK435" s="63"/>
      <c r="CL435" s="64"/>
      <c r="CM435" s="72"/>
      <c r="CN435" s="79"/>
      <c r="CO435" s="63"/>
      <c r="CP435" s="64"/>
      <c r="CQ435" s="72"/>
      <c r="CR435" s="79"/>
      <c r="CS435" s="63"/>
      <c r="CT435" s="64"/>
      <c r="CU435" s="72"/>
      <c r="CV435" s="79"/>
      <c r="CW435" s="63"/>
      <c r="CX435" s="64"/>
      <c r="CY435" s="72"/>
      <c r="CZ435" s="79"/>
      <c r="DA435" s="63"/>
      <c r="DB435" s="64"/>
      <c r="DC435" s="72"/>
      <c r="DD435" s="79"/>
      <c r="DE435" s="63"/>
      <c r="DF435" s="64"/>
      <c r="DG435" s="72"/>
      <c r="DH435" s="79"/>
      <c r="DI435" s="63"/>
      <c r="DJ435" s="64"/>
      <c r="DK435" s="72"/>
      <c r="DL435" s="79"/>
      <c r="DM435" s="63"/>
      <c r="DN435" s="64"/>
      <c r="DO435" s="72"/>
      <c r="DP435" s="79"/>
      <c r="DQ435" s="63"/>
      <c r="DR435" s="64"/>
      <c r="DS435" s="72"/>
      <c r="DT435" s="79"/>
      <c r="DU435" s="63"/>
      <c r="DV435" s="64"/>
      <c r="DW435" s="72"/>
      <c r="DX435" s="79"/>
      <c r="DY435" s="63"/>
      <c r="DZ435" s="64"/>
      <c r="EA435" s="72"/>
      <c r="EB435" s="79"/>
      <c r="EC435" s="63"/>
      <c r="ED435" s="64"/>
      <c r="EE435" s="72"/>
      <c r="EF435" s="79"/>
      <c r="EG435" s="63"/>
      <c r="EH435" s="64"/>
      <c r="EI435" s="72"/>
      <c r="EJ435" s="79"/>
      <c r="EK435" s="63"/>
      <c r="EL435" s="64"/>
      <c r="EM435" s="72"/>
      <c r="EN435" s="79"/>
      <c r="EO435" s="63"/>
      <c r="EP435" s="64"/>
      <c r="EQ435" s="72"/>
      <c r="ER435" s="79"/>
      <c r="ES435" s="63"/>
      <c r="ET435" s="64"/>
      <c r="EU435" s="72"/>
      <c r="EV435" s="79"/>
      <c r="EW435" s="63"/>
      <c r="EX435" s="64"/>
      <c r="EY435" s="72"/>
      <c r="EZ435" s="79"/>
      <c r="FA435" s="63"/>
      <c r="FB435" s="64"/>
      <c r="FC435" s="72"/>
      <c r="FD435" s="79"/>
      <c r="FE435" s="63"/>
      <c r="FF435" s="64"/>
      <c r="FG435" s="72"/>
      <c r="FH435" s="79"/>
      <c r="FI435" s="63"/>
      <c r="FJ435" s="64"/>
      <c r="FK435" s="72"/>
      <c r="FL435" s="79"/>
      <c r="FM435" s="63"/>
      <c r="FN435" s="64"/>
      <c r="FO435" s="72"/>
      <c r="FP435" s="79"/>
      <c r="FQ435" s="63"/>
      <c r="FR435" s="64"/>
      <c r="FS435" s="72"/>
      <c r="FT435" s="79"/>
      <c r="FU435" s="63"/>
      <c r="FV435" s="64"/>
      <c r="FW435" s="72"/>
      <c r="FX435" s="79"/>
      <c r="FY435" s="63"/>
      <c r="FZ435" s="64"/>
      <c r="GA435" s="72"/>
      <c r="GC435" s="34"/>
    </row>
    <row r="436" spans="1:185" x14ac:dyDescent="0.25">
      <c r="A436" s="34">
        <f t="shared" si="278"/>
        <v>1</v>
      </c>
      <c r="B436" s="34">
        <f t="shared" si="279"/>
        <v>1900</v>
      </c>
      <c r="C436" s="37"/>
      <c r="D436" s="54"/>
      <c r="E436" s="54"/>
      <c r="F436" s="53"/>
      <c r="G436" s="73"/>
      <c r="H436" s="54"/>
      <c r="I436" s="54"/>
      <c r="J436" s="61"/>
      <c r="K436" s="73"/>
      <c r="L436" s="78"/>
      <c r="M436" s="54"/>
      <c r="N436" s="61"/>
      <c r="O436" s="73"/>
      <c r="P436" s="78"/>
      <c r="Q436" s="54"/>
      <c r="R436" s="61"/>
      <c r="S436" s="73"/>
      <c r="T436" s="78"/>
      <c r="U436" s="54"/>
      <c r="V436" s="61"/>
      <c r="W436" s="73"/>
      <c r="X436" s="78"/>
      <c r="Y436" s="54"/>
      <c r="Z436" s="61"/>
      <c r="AA436" s="73"/>
      <c r="AB436" s="78"/>
      <c r="AC436" s="54"/>
      <c r="AD436" s="61"/>
      <c r="AE436" s="73"/>
      <c r="AF436" s="78"/>
      <c r="AG436" s="54"/>
      <c r="AH436" s="61"/>
      <c r="AI436" s="73"/>
      <c r="AJ436" s="78"/>
      <c r="AK436" s="54"/>
      <c r="AL436" s="61"/>
      <c r="AM436" s="73"/>
      <c r="AN436" s="84"/>
      <c r="AO436" s="54"/>
      <c r="AP436" s="61"/>
      <c r="AQ436" s="73"/>
      <c r="AR436" s="84"/>
      <c r="AS436" s="54"/>
      <c r="AT436" s="61"/>
      <c r="AU436" s="73"/>
      <c r="AV436" s="84"/>
      <c r="AW436" s="54"/>
      <c r="AX436" s="61"/>
      <c r="AY436" s="73"/>
      <c r="AZ436" s="84"/>
      <c r="BA436" s="54"/>
      <c r="BB436" s="61"/>
      <c r="BC436" s="73"/>
      <c r="BD436" s="78"/>
      <c r="BE436" s="54"/>
      <c r="BF436" s="61"/>
      <c r="BG436" s="73"/>
      <c r="BH436" s="78"/>
      <c r="BI436" s="54"/>
      <c r="BJ436" s="61"/>
      <c r="BK436" s="73"/>
      <c r="BL436" s="78"/>
      <c r="BM436" s="54"/>
      <c r="BN436" s="61"/>
      <c r="BO436" s="73"/>
      <c r="BP436" s="78"/>
      <c r="BQ436" s="54"/>
      <c r="BR436" s="61"/>
      <c r="BS436" s="73"/>
      <c r="BT436" s="78"/>
      <c r="BU436" s="54"/>
      <c r="BV436" s="61"/>
      <c r="BW436" s="73"/>
      <c r="BX436" s="78"/>
      <c r="BY436" s="54"/>
      <c r="BZ436" s="61"/>
      <c r="CA436" s="73"/>
      <c r="CB436" s="78"/>
      <c r="CC436" s="54"/>
      <c r="CD436" s="61"/>
      <c r="CE436" s="73"/>
      <c r="CF436" s="78"/>
      <c r="CG436" s="54"/>
      <c r="CH436" s="61"/>
      <c r="CI436" s="73"/>
      <c r="CJ436" s="78"/>
      <c r="CK436" s="54"/>
      <c r="CL436" s="61"/>
      <c r="CM436" s="73"/>
      <c r="CN436" s="78"/>
      <c r="CO436" s="54"/>
      <c r="CP436" s="61"/>
      <c r="CQ436" s="73"/>
      <c r="CR436" s="78"/>
      <c r="CS436" s="54"/>
      <c r="CT436" s="61"/>
      <c r="CU436" s="73"/>
      <c r="CV436" s="78"/>
      <c r="CW436" s="54"/>
      <c r="CX436" s="61"/>
      <c r="CY436" s="73"/>
      <c r="CZ436" s="78"/>
      <c r="DA436" s="54"/>
      <c r="DB436" s="61"/>
      <c r="DC436" s="73"/>
      <c r="DD436" s="78"/>
      <c r="DE436" s="54"/>
      <c r="DF436" s="61"/>
      <c r="DG436" s="73"/>
      <c r="DH436" s="78"/>
      <c r="DI436" s="54"/>
      <c r="DJ436" s="61"/>
      <c r="DK436" s="89"/>
      <c r="DL436" s="78"/>
      <c r="DM436" s="54"/>
      <c r="DN436" s="61"/>
      <c r="DO436" s="89"/>
      <c r="DP436" s="78"/>
      <c r="DQ436" s="54"/>
      <c r="DR436" s="61"/>
      <c r="DS436" s="89"/>
      <c r="DT436" s="78"/>
      <c r="DU436" s="54"/>
      <c r="DV436" s="61"/>
      <c r="DW436" s="89"/>
      <c r="DX436" s="78"/>
      <c r="DY436" s="54"/>
      <c r="DZ436" s="61"/>
      <c r="EA436" s="89"/>
      <c r="EB436" s="78"/>
      <c r="EC436" s="54"/>
      <c r="ED436" s="61"/>
      <c r="EE436" s="89"/>
      <c r="EF436" s="78"/>
      <c r="EG436" s="54"/>
      <c r="EH436" s="61"/>
      <c r="EI436" s="89"/>
      <c r="EJ436" s="78"/>
      <c r="EK436" s="54"/>
      <c r="EL436" s="61"/>
      <c r="EM436" s="89"/>
      <c r="EN436" s="78"/>
      <c r="EO436" s="54"/>
      <c r="EP436" s="61"/>
      <c r="EQ436" s="89"/>
      <c r="ER436" s="78"/>
      <c r="ES436" s="54"/>
      <c r="ET436" s="61"/>
      <c r="EU436" s="89"/>
      <c r="EV436" s="78"/>
      <c r="EW436" s="54"/>
      <c r="EX436" s="61"/>
      <c r="EY436" s="73"/>
      <c r="EZ436" s="78"/>
      <c r="FA436" s="54"/>
      <c r="FB436" s="61"/>
      <c r="FC436" s="73"/>
      <c r="FD436" s="78"/>
      <c r="FE436" s="54"/>
      <c r="FF436" s="61"/>
      <c r="FG436" s="73"/>
      <c r="FH436" s="78"/>
      <c r="FI436" s="54"/>
      <c r="FJ436" s="61"/>
      <c r="FK436" s="73"/>
      <c r="FL436" s="78"/>
      <c r="FM436" s="54"/>
      <c r="FN436" s="61"/>
      <c r="FO436" s="73"/>
      <c r="FP436" s="78"/>
      <c r="FQ436" s="54"/>
      <c r="FR436" s="61"/>
      <c r="FS436" s="73"/>
      <c r="FT436" s="78"/>
      <c r="FU436" s="54"/>
      <c r="FV436" s="61"/>
      <c r="FW436" s="73"/>
      <c r="FX436" s="78"/>
      <c r="FY436" s="54"/>
      <c r="FZ436" s="61"/>
      <c r="GA436" s="73"/>
      <c r="GC436" s="34"/>
    </row>
    <row r="437" spans="1:185" s="36" customFormat="1" x14ac:dyDescent="0.25">
      <c r="A437" s="34">
        <f t="shared" si="278"/>
        <v>1</v>
      </c>
      <c r="B437" s="34">
        <f t="shared" si="279"/>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278"/>
        <v>1</v>
      </c>
      <c r="B438" s="34">
        <f t="shared" si="279"/>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278"/>
        <v>1</v>
      </c>
      <c r="B439" s="34">
        <f t="shared" si="279"/>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278"/>
        <v>1</v>
      </c>
      <c r="B440" s="34">
        <f t="shared" si="279"/>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278"/>
        <v>1</v>
      </c>
      <c r="B441" s="34">
        <f t="shared" si="279"/>
        <v>1900</v>
      </c>
      <c r="C441" s="37"/>
      <c r="D441" s="62"/>
      <c r="E441" s="63"/>
      <c r="F441" s="50"/>
      <c r="G441" s="72"/>
      <c r="H441" s="62"/>
      <c r="I441" s="63"/>
      <c r="J441" s="64"/>
      <c r="K441" s="72"/>
      <c r="L441" s="79"/>
      <c r="M441" s="63"/>
      <c r="N441" s="64"/>
      <c r="O441" s="72"/>
      <c r="P441" s="79"/>
      <c r="Q441" s="63"/>
      <c r="R441" s="64"/>
      <c r="S441" s="72"/>
      <c r="T441" s="79"/>
      <c r="U441" s="63"/>
      <c r="V441" s="64"/>
      <c r="W441" s="72"/>
      <c r="X441" s="79"/>
      <c r="Y441" s="63"/>
      <c r="Z441" s="64"/>
      <c r="AA441" s="72"/>
      <c r="AB441" s="79"/>
      <c r="AC441" s="63"/>
      <c r="AD441" s="64"/>
      <c r="AE441" s="72"/>
      <c r="AF441" s="79"/>
      <c r="AG441" s="63"/>
      <c r="AH441" s="64"/>
      <c r="AI441" s="72"/>
      <c r="AJ441" s="79"/>
      <c r="AK441" s="63"/>
      <c r="AL441" s="64"/>
      <c r="AM441" s="72"/>
      <c r="AN441" s="79"/>
      <c r="AO441" s="63"/>
      <c r="AP441" s="64"/>
      <c r="AQ441" s="72"/>
      <c r="AR441" s="79"/>
      <c r="AS441" s="63"/>
      <c r="AT441" s="64"/>
      <c r="AU441" s="72"/>
      <c r="AV441" s="79"/>
      <c r="AW441" s="63"/>
      <c r="AX441" s="64"/>
      <c r="AY441" s="72"/>
      <c r="AZ441" s="79"/>
      <c r="BA441" s="63"/>
      <c r="BB441" s="64"/>
      <c r="BC441" s="72"/>
      <c r="BD441" s="79"/>
      <c r="BE441" s="63"/>
      <c r="BF441" s="64"/>
      <c r="BG441" s="72"/>
      <c r="BH441" s="79"/>
      <c r="BI441" s="63"/>
      <c r="BJ441" s="64"/>
      <c r="BK441" s="72"/>
      <c r="BL441" s="79"/>
      <c r="BM441" s="63"/>
      <c r="BN441" s="64"/>
      <c r="BO441" s="72"/>
      <c r="BP441" s="79"/>
      <c r="BQ441" s="63"/>
      <c r="BR441" s="64"/>
      <c r="BS441" s="72"/>
      <c r="BT441" s="79"/>
      <c r="BU441" s="63"/>
      <c r="BV441" s="64"/>
      <c r="BW441" s="72"/>
      <c r="BX441" s="79"/>
      <c r="BY441" s="63"/>
      <c r="BZ441" s="64"/>
      <c r="CA441" s="72"/>
      <c r="CB441" s="79"/>
      <c r="CC441" s="63"/>
      <c r="CD441" s="64"/>
      <c r="CE441" s="72"/>
      <c r="CF441" s="79"/>
      <c r="CG441" s="63"/>
      <c r="CH441" s="64"/>
      <c r="CI441" s="72"/>
      <c r="CJ441" s="79"/>
      <c r="CK441" s="63"/>
      <c r="CL441" s="64"/>
      <c r="CM441" s="72"/>
      <c r="CN441" s="79"/>
      <c r="CO441" s="63"/>
      <c r="CP441" s="64"/>
      <c r="CQ441" s="72"/>
      <c r="CR441" s="79"/>
      <c r="CS441" s="63"/>
      <c r="CT441" s="64"/>
      <c r="CU441" s="72"/>
      <c r="CV441" s="79"/>
      <c r="CW441" s="63"/>
      <c r="CX441" s="64"/>
      <c r="CY441" s="72"/>
      <c r="CZ441" s="79"/>
      <c r="DA441" s="63"/>
      <c r="DB441" s="64"/>
      <c r="DC441" s="72"/>
      <c r="DD441" s="79"/>
      <c r="DE441" s="63"/>
      <c r="DF441" s="64"/>
      <c r="DG441" s="72"/>
      <c r="DH441" s="79"/>
      <c r="DI441" s="63"/>
      <c r="DJ441" s="64"/>
      <c r="DK441" s="72"/>
      <c r="DL441" s="79"/>
      <c r="DM441" s="63"/>
      <c r="DN441" s="64"/>
      <c r="DO441" s="72"/>
      <c r="DP441" s="79"/>
      <c r="DQ441" s="63"/>
      <c r="DR441" s="64"/>
      <c r="DS441" s="72"/>
      <c r="DT441" s="79"/>
      <c r="DU441" s="63"/>
      <c r="DV441" s="64"/>
      <c r="DW441" s="72"/>
      <c r="DX441" s="79"/>
      <c r="DY441" s="63"/>
      <c r="DZ441" s="64"/>
      <c r="EA441" s="72"/>
      <c r="EB441" s="79"/>
      <c r="EC441" s="63"/>
      <c r="ED441" s="64"/>
      <c r="EE441" s="72"/>
      <c r="EF441" s="79"/>
      <c r="EG441" s="63"/>
      <c r="EH441" s="64"/>
      <c r="EI441" s="72"/>
      <c r="EJ441" s="79"/>
      <c r="EK441" s="63"/>
      <c r="EL441" s="64"/>
      <c r="EM441" s="72"/>
      <c r="EN441" s="79"/>
      <c r="EO441" s="63"/>
      <c r="EP441" s="64"/>
      <c r="EQ441" s="72"/>
      <c r="ER441" s="79"/>
      <c r="ES441" s="63"/>
      <c r="ET441" s="64"/>
      <c r="EU441" s="72"/>
      <c r="EV441" s="79"/>
      <c r="EW441" s="63"/>
      <c r="EX441" s="64"/>
      <c r="EY441" s="72"/>
      <c r="EZ441" s="79"/>
      <c r="FA441" s="63"/>
      <c r="FB441" s="64"/>
      <c r="FC441" s="72"/>
      <c r="FD441" s="79"/>
      <c r="FE441" s="63"/>
      <c r="FF441" s="64"/>
      <c r="FG441" s="72"/>
      <c r="FH441" s="79"/>
      <c r="FI441" s="63"/>
      <c r="FJ441" s="64"/>
      <c r="FK441" s="72"/>
      <c r="FL441" s="79"/>
      <c r="FM441" s="63"/>
      <c r="FN441" s="64"/>
      <c r="FO441" s="72"/>
      <c r="FP441" s="79"/>
      <c r="FQ441" s="63"/>
      <c r="FR441" s="64"/>
      <c r="FS441" s="72"/>
      <c r="FT441" s="79"/>
      <c r="FU441" s="63"/>
      <c r="FV441" s="64"/>
      <c r="FW441" s="72"/>
      <c r="FX441" s="79"/>
      <c r="FY441" s="63"/>
      <c r="FZ441" s="64"/>
      <c r="GA441" s="72"/>
      <c r="GC441" s="34"/>
    </row>
    <row r="442" spans="1:185" x14ac:dyDescent="0.25">
      <c r="A442" s="34">
        <f t="shared" si="278"/>
        <v>1</v>
      </c>
      <c r="B442" s="34">
        <f t="shared" si="279"/>
        <v>1900</v>
      </c>
      <c r="C442" s="37"/>
      <c r="D442" s="54"/>
      <c r="E442" s="54"/>
      <c r="F442" s="53"/>
      <c r="G442" s="73"/>
      <c r="H442" s="54"/>
      <c r="I442" s="54"/>
      <c r="J442" s="61"/>
      <c r="K442" s="73"/>
      <c r="L442" s="78"/>
      <c r="M442" s="54"/>
      <c r="N442" s="61"/>
      <c r="O442" s="73"/>
      <c r="P442" s="78"/>
      <c r="Q442" s="54"/>
      <c r="R442" s="61"/>
      <c r="S442" s="73"/>
      <c r="T442" s="78"/>
      <c r="U442" s="54"/>
      <c r="V442" s="61"/>
      <c r="W442" s="73"/>
      <c r="X442" s="78"/>
      <c r="Y442" s="54"/>
      <c r="Z442" s="61"/>
      <c r="AA442" s="73"/>
      <c r="AB442" s="78"/>
      <c r="AC442" s="54"/>
      <c r="AD442" s="61"/>
      <c r="AE442" s="73"/>
      <c r="AF442" s="78"/>
      <c r="AG442" s="54"/>
      <c r="AH442" s="61"/>
      <c r="AI442" s="73"/>
      <c r="AJ442" s="78"/>
      <c r="AK442" s="54"/>
      <c r="AL442" s="61"/>
      <c r="AM442" s="73"/>
      <c r="AN442" s="84"/>
      <c r="AO442" s="54"/>
      <c r="AP442" s="61"/>
      <c r="AQ442" s="73"/>
      <c r="AR442" s="84"/>
      <c r="AS442" s="54"/>
      <c r="AT442" s="61"/>
      <c r="AU442" s="73"/>
      <c r="AV442" s="84"/>
      <c r="AW442" s="54"/>
      <c r="AX442" s="61"/>
      <c r="AY442" s="73"/>
      <c r="AZ442" s="84"/>
      <c r="BA442" s="54"/>
      <c r="BB442" s="61"/>
      <c r="BC442" s="73"/>
      <c r="BD442" s="78"/>
      <c r="BE442" s="54"/>
      <c r="BF442" s="61"/>
      <c r="BG442" s="73"/>
      <c r="BH442" s="78"/>
      <c r="BI442" s="54"/>
      <c r="BJ442" s="61"/>
      <c r="BK442" s="73"/>
      <c r="BL442" s="78"/>
      <c r="BM442" s="54"/>
      <c r="BN442" s="61"/>
      <c r="BO442" s="73"/>
      <c r="BP442" s="78"/>
      <c r="BQ442" s="54"/>
      <c r="BR442" s="61"/>
      <c r="BS442" s="73"/>
      <c r="BT442" s="78"/>
      <c r="BU442" s="54"/>
      <c r="BV442" s="61"/>
      <c r="BW442" s="73"/>
      <c r="BX442" s="78"/>
      <c r="BY442" s="54"/>
      <c r="BZ442" s="61"/>
      <c r="CA442" s="73"/>
      <c r="CB442" s="78"/>
      <c r="CC442" s="54"/>
      <c r="CD442" s="61"/>
      <c r="CE442" s="73"/>
      <c r="CF442" s="78"/>
      <c r="CG442" s="54"/>
      <c r="CH442" s="61"/>
      <c r="CI442" s="73"/>
      <c r="CJ442" s="78"/>
      <c r="CK442" s="54"/>
      <c r="CL442" s="61"/>
      <c r="CM442" s="73"/>
      <c r="CN442" s="78"/>
      <c r="CO442" s="54"/>
      <c r="CP442" s="61"/>
      <c r="CQ442" s="73"/>
      <c r="CR442" s="78"/>
      <c r="CS442" s="54"/>
      <c r="CT442" s="61"/>
      <c r="CU442" s="73"/>
      <c r="CV442" s="78"/>
      <c r="CW442" s="54"/>
      <c r="CX442" s="61"/>
      <c r="CY442" s="73"/>
      <c r="CZ442" s="78"/>
      <c r="DA442" s="54"/>
      <c r="DB442" s="61"/>
      <c r="DC442" s="73"/>
      <c r="DD442" s="78"/>
      <c r="DE442" s="54"/>
      <c r="DF442" s="61"/>
      <c r="DG442" s="73"/>
      <c r="DH442" s="78"/>
      <c r="DI442" s="54"/>
      <c r="DJ442" s="61"/>
      <c r="DK442" s="89"/>
      <c r="DL442" s="78"/>
      <c r="DM442" s="54"/>
      <c r="DN442" s="61"/>
      <c r="DO442" s="89"/>
      <c r="DP442" s="78"/>
      <c r="DQ442" s="54"/>
      <c r="DR442" s="61"/>
      <c r="DS442" s="89"/>
      <c r="DT442" s="78"/>
      <c r="DU442" s="54"/>
      <c r="DV442" s="61"/>
      <c r="DW442" s="89"/>
      <c r="DX442" s="78"/>
      <c r="DY442" s="54"/>
      <c r="DZ442" s="61"/>
      <c r="EA442" s="89"/>
      <c r="EB442" s="78"/>
      <c r="EC442" s="54"/>
      <c r="ED442" s="61"/>
      <c r="EE442" s="89"/>
      <c r="EF442" s="78"/>
      <c r="EG442" s="54"/>
      <c r="EH442" s="61"/>
      <c r="EI442" s="89"/>
      <c r="EJ442" s="78"/>
      <c r="EK442" s="54"/>
      <c r="EL442" s="61"/>
      <c r="EM442" s="89"/>
      <c r="EN442" s="78"/>
      <c r="EO442" s="54"/>
      <c r="EP442" s="61"/>
      <c r="EQ442" s="89"/>
      <c r="ER442" s="78"/>
      <c r="ES442" s="54"/>
      <c r="ET442" s="61"/>
      <c r="EU442" s="89"/>
      <c r="EV442" s="78"/>
      <c r="EW442" s="54"/>
      <c r="EX442" s="61"/>
      <c r="EY442" s="73"/>
      <c r="EZ442" s="78"/>
      <c r="FA442" s="54"/>
      <c r="FB442" s="61"/>
      <c r="FC442" s="73"/>
      <c r="FD442" s="78"/>
      <c r="FE442" s="54"/>
      <c r="FF442" s="61"/>
      <c r="FG442" s="73"/>
      <c r="FH442" s="78"/>
      <c r="FI442" s="54"/>
      <c r="FJ442" s="61"/>
      <c r="FK442" s="73"/>
      <c r="FL442" s="78"/>
      <c r="FM442" s="54"/>
      <c r="FN442" s="61"/>
      <c r="FO442" s="73"/>
      <c r="FP442" s="78"/>
      <c r="FQ442" s="54"/>
      <c r="FR442" s="61"/>
      <c r="FS442" s="73"/>
      <c r="FT442" s="78"/>
      <c r="FU442" s="54"/>
      <c r="FV442" s="61"/>
      <c r="FW442" s="73"/>
      <c r="FX442" s="78"/>
      <c r="FY442" s="54"/>
      <c r="FZ442" s="61"/>
      <c r="GA442" s="73"/>
      <c r="GC442" s="34"/>
    </row>
    <row r="443" spans="1:185" x14ac:dyDescent="0.25">
      <c r="A443" s="34">
        <f t="shared" si="278"/>
        <v>1</v>
      </c>
      <c r="B443" s="34">
        <f t="shared" si="279"/>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278"/>
        <v>1</v>
      </c>
      <c r="B444" s="34">
        <f t="shared" si="279"/>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278"/>
        <v>1</v>
      </c>
      <c r="B445" s="34">
        <f t="shared" si="279"/>
        <v>1900</v>
      </c>
      <c r="C445" s="37"/>
      <c r="D445" s="62"/>
      <c r="E445" s="63"/>
      <c r="F445" s="50"/>
      <c r="G445" s="72"/>
      <c r="H445" s="62"/>
      <c r="I445" s="63"/>
      <c r="J445" s="64"/>
      <c r="K445" s="72"/>
      <c r="L445" s="79"/>
      <c r="M445" s="63"/>
      <c r="N445" s="64"/>
      <c r="O445" s="72"/>
      <c r="P445" s="79"/>
      <c r="Q445" s="63"/>
      <c r="R445" s="64"/>
      <c r="S445" s="72"/>
      <c r="T445" s="79"/>
      <c r="U445" s="63"/>
      <c r="V445" s="64"/>
      <c r="W445" s="72"/>
      <c r="X445" s="79"/>
      <c r="Y445" s="63"/>
      <c r="Z445" s="64"/>
      <c r="AA445" s="72"/>
      <c r="AB445" s="79"/>
      <c r="AC445" s="63"/>
      <c r="AD445" s="64"/>
      <c r="AE445" s="72"/>
      <c r="AF445" s="79"/>
      <c r="AG445" s="63"/>
      <c r="AH445" s="64"/>
      <c r="AI445" s="72"/>
      <c r="AJ445" s="79"/>
      <c r="AK445" s="63"/>
      <c r="AL445" s="64"/>
      <c r="AM445" s="72"/>
      <c r="AN445" s="79"/>
      <c r="AO445" s="63"/>
      <c r="AP445" s="64"/>
      <c r="AQ445" s="72"/>
      <c r="AR445" s="79"/>
      <c r="AS445" s="63"/>
      <c r="AT445" s="64"/>
      <c r="AU445" s="72"/>
      <c r="AV445" s="79"/>
      <c r="AW445" s="63"/>
      <c r="AX445" s="64"/>
      <c r="AY445" s="72"/>
      <c r="AZ445" s="79"/>
      <c r="BA445" s="63"/>
      <c r="BB445" s="64"/>
      <c r="BC445" s="72"/>
      <c r="BD445" s="79"/>
      <c r="BE445" s="63"/>
      <c r="BF445" s="64"/>
      <c r="BG445" s="72"/>
      <c r="BH445" s="79"/>
      <c r="BI445" s="63"/>
      <c r="BJ445" s="64"/>
      <c r="BK445" s="72"/>
      <c r="BL445" s="79"/>
      <c r="BM445" s="63"/>
      <c r="BN445" s="64"/>
      <c r="BO445" s="72"/>
      <c r="BP445" s="79"/>
      <c r="BQ445" s="63"/>
      <c r="BR445" s="64"/>
      <c r="BS445" s="72"/>
      <c r="BT445" s="79"/>
      <c r="BU445" s="63"/>
      <c r="BV445" s="64"/>
      <c r="BW445" s="72"/>
      <c r="BX445" s="79"/>
      <c r="BY445" s="63"/>
      <c r="BZ445" s="64"/>
      <c r="CA445" s="72"/>
      <c r="CB445" s="79"/>
      <c r="CC445" s="63"/>
      <c r="CD445" s="64"/>
      <c r="CE445" s="72"/>
      <c r="CF445" s="79"/>
      <c r="CG445" s="63"/>
      <c r="CH445" s="64"/>
      <c r="CI445" s="72"/>
      <c r="CJ445" s="79"/>
      <c r="CK445" s="63"/>
      <c r="CL445" s="64"/>
      <c r="CM445" s="72"/>
      <c r="CN445" s="79"/>
      <c r="CO445" s="63"/>
      <c r="CP445" s="64"/>
      <c r="CQ445" s="72"/>
      <c r="CR445" s="79"/>
      <c r="CS445" s="63"/>
      <c r="CT445" s="64"/>
      <c r="CU445" s="72"/>
      <c r="CV445" s="79"/>
      <c r="CW445" s="63"/>
      <c r="CX445" s="64"/>
      <c r="CY445" s="72"/>
      <c r="CZ445" s="79"/>
      <c r="DA445" s="63"/>
      <c r="DB445" s="64"/>
      <c r="DC445" s="72"/>
      <c r="DD445" s="79"/>
      <c r="DE445" s="63"/>
      <c r="DF445" s="64"/>
      <c r="DG445" s="72"/>
      <c r="DH445" s="79"/>
      <c r="DI445" s="63"/>
      <c r="DJ445" s="64"/>
      <c r="DK445" s="72"/>
      <c r="DL445" s="79"/>
      <c r="DM445" s="63"/>
      <c r="DN445" s="64"/>
      <c r="DO445" s="72"/>
      <c r="DP445" s="79"/>
      <c r="DQ445" s="63"/>
      <c r="DR445" s="64"/>
      <c r="DS445" s="72"/>
      <c r="DT445" s="79"/>
      <c r="DU445" s="63"/>
      <c r="DV445" s="64"/>
      <c r="DW445" s="72"/>
      <c r="DX445" s="79"/>
      <c r="DY445" s="63"/>
      <c r="DZ445" s="64"/>
      <c r="EA445" s="72"/>
      <c r="EB445" s="79"/>
      <c r="EC445" s="63"/>
      <c r="ED445" s="64"/>
      <c r="EE445" s="72"/>
      <c r="EF445" s="79"/>
      <c r="EG445" s="63"/>
      <c r="EH445" s="64"/>
      <c r="EI445" s="72"/>
      <c r="EJ445" s="79"/>
      <c r="EK445" s="63"/>
      <c r="EL445" s="64"/>
      <c r="EM445" s="72"/>
      <c r="EN445" s="79"/>
      <c r="EO445" s="63"/>
      <c r="EP445" s="64"/>
      <c r="EQ445" s="72"/>
      <c r="ER445" s="79"/>
      <c r="ES445" s="63"/>
      <c r="ET445" s="64"/>
      <c r="EU445" s="72"/>
      <c r="EV445" s="79"/>
      <c r="EW445" s="63"/>
      <c r="EX445" s="64"/>
      <c r="EY445" s="72"/>
      <c r="EZ445" s="79"/>
      <c r="FA445" s="63"/>
      <c r="FB445" s="64"/>
      <c r="FC445" s="72"/>
      <c r="FD445" s="79"/>
      <c r="FE445" s="63"/>
      <c r="FF445" s="64"/>
      <c r="FG445" s="72"/>
      <c r="FH445" s="79"/>
      <c r="FI445" s="63"/>
      <c r="FJ445" s="64"/>
      <c r="FK445" s="72"/>
      <c r="FL445" s="79"/>
      <c r="FM445" s="63"/>
      <c r="FN445" s="64"/>
      <c r="FO445" s="72"/>
      <c r="FP445" s="79"/>
      <c r="FQ445" s="63"/>
      <c r="FR445" s="64"/>
      <c r="FS445" s="72"/>
      <c r="FT445" s="79"/>
      <c r="FU445" s="63"/>
      <c r="FV445" s="64"/>
      <c r="FW445" s="72"/>
      <c r="FX445" s="79"/>
      <c r="FY445" s="63"/>
      <c r="FZ445" s="64"/>
      <c r="GA445" s="72"/>
      <c r="GC445" s="34"/>
    </row>
    <row r="446" spans="1:185" x14ac:dyDescent="0.25">
      <c r="A446" s="34">
        <f t="shared" si="278"/>
        <v>1</v>
      </c>
      <c r="B446" s="34">
        <f t="shared" si="279"/>
        <v>1900</v>
      </c>
      <c r="C446" s="37"/>
      <c r="D446" s="54"/>
      <c r="E446" s="54"/>
      <c r="F446" s="53"/>
      <c r="G446" s="73"/>
      <c r="H446" s="54"/>
      <c r="I446" s="54"/>
      <c r="J446" s="61"/>
      <c r="K446" s="73"/>
      <c r="L446" s="78"/>
      <c r="M446" s="54"/>
      <c r="N446" s="61"/>
      <c r="O446" s="73"/>
      <c r="P446" s="78"/>
      <c r="Q446" s="54"/>
      <c r="R446" s="61"/>
      <c r="S446" s="73"/>
      <c r="T446" s="78"/>
      <c r="U446" s="54"/>
      <c r="V446" s="61"/>
      <c r="W446" s="73"/>
      <c r="X446" s="78"/>
      <c r="Y446" s="54"/>
      <c r="Z446" s="61"/>
      <c r="AA446" s="73"/>
      <c r="AB446" s="78"/>
      <c r="AC446" s="54"/>
      <c r="AD446" s="61"/>
      <c r="AE446" s="73"/>
      <c r="AF446" s="78"/>
      <c r="AG446" s="54"/>
      <c r="AH446" s="61"/>
      <c r="AI446" s="73"/>
      <c r="AJ446" s="78"/>
      <c r="AK446" s="54"/>
      <c r="AL446" s="61"/>
      <c r="AM446" s="73"/>
      <c r="AN446" s="84"/>
      <c r="AO446" s="54"/>
      <c r="AP446" s="61"/>
      <c r="AQ446" s="73"/>
      <c r="AR446" s="84"/>
      <c r="AS446" s="54"/>
      <c r="AT446" s="61"/>
      <c r="AU446" s="73"/>
      <c r="AV446" s="84"/>
      <c r="AW446" s="54"/>
      <c r="AX446" s="61"/>
      <c r="AY446" s="73"/>
      <c r="AZ446" s="84"/>
      <c r="BA446" s="54"/>
      <c r="BB446" s="61"/>
      <c r="BC446" s="73"/>
      <c r="BD446" s="78"/>
      <c r="BE446" s="54"/>
      <c r="BF446" s="61"/>
      <c r="BG446" s="73"/>
      <c r="BH446" s="78"/>
      <c r="BI446" s="54"/>
      <c r="BJ446" s="61"/>
      <c r="BK446" s="73"/>
      <c r="BL446" s="78"/>
      <c r="BM446" s="54"/>
      <c r="BN446" s="61"/>
      <c r="BO446" s="73"/>
      <c r="BP446" s="78"/>
      <c r="BQ446" s="54"/>
      <c r="BR446" s="61"/>
      <c r="BS446" s="73"/>
      <c r="BT446" s="78"/>
      <c r="BU446" s="54"/>
      <c r="BV446" s="61"/>
      <c r="BW446" s="73"/>
      <c r="BX446" s="78"/>
      <c r="BY446" s="54"/>
      <c r="BZ446" s="61"/>
      <c r="CA446" s="73"/>
      <c r="CB446" s="78"/>
      <c r="CC446" s="54"/>
      <c r="CD446" s="61"/>
      <c r="CE446" s="73"/>
      <c r="CF446" s="78"/>
      <c r="CG446" s="54"/>
      <c r="CH446" s="61"/>
      <c r="CI446" s="73"/>
      <c r="CJ446" s="78"/>
      <c r="CK446" s="54"/>
      <c r="CL446" s="61"/>
      <c r="CM446" s="73"/>
      <c r="CN446" s="78"/>
      <c r="CO446" s="54"/>
      <c r="CP446" s="61"/>
      <c r="CQ446" s="73"/>
      <c r="CR446" s="78"/>
      <c r="CS446" s="54"/>
      <c r="CT446" s="61"/>
      <c r="CU446" s="73"/>
      <c r="CV446" s="78"/>
      <c r="CW446" s="54"/>
      <c r="CX446" s="61"/>
      <c r="CY446" s="73"/>
      <c r="CZ446" s="78"/>
      <c r="DA446" s="54"/>
      <c r="DB446" s="61"/>
      <c r="DC446" s="73"/>
      <c r="DD446" s="78"/>
      <c r="DE446" s="54"/>
      <c r="DF446" s="61"/>
      <c r="DG446" s="73"/>
      <c r="DH446" s="78"/>
      <c r="DI446" s="54"/>
      <c r="DJ446" s="61"/>
      <c r="DK446" s="89"/>
      <c r="DL446" s="78"/>
      <c r="DM446" s="54"/>
      <c r="DN446" s="61"/>
      <c r="DO446" s="89"/>
      <c r="DP446" s="78"/>
      <c r="DQ446" s="54"/>
      <c r="DR446" s="61"/>
      <c r="DS446" s="89"/>
      <c r="DT446" s="78"/>
      <c r="DU446" s="54"/>
      <c r="DV446" s="61"/>
      <c r="DW446" s="89"/>
      <c r="DX446" s="78"/>
      <c r="DY446" s="54"/>
      <c r="DZ446" s="61"/>
      <c r="EA446" s="89"/>
      <c r="EB446" s="78"/>
      <c r="EC446" s="54"/>
      <c r="ED446" s="61"/>
      <c r="EE446" s="89"/>
      <c r="EF446" s="78"/>
      <c r="EG446" s="54"/>
      <c r="EH446" s="61"/>
      <c r="EI446" s="89"/>
      <c r="EJ446" s="78"/>
      <c r="EK446" s="54"/>
      <c r="EL446" s="61"/>
      <c r="EM446" s="89"/>
      <c r="EN446" s="78"/>
      <c r="EO446" s="54"/>
      <c r="EP446" s="61"/>
      <c r="EQ446" s="89"/>
      <c r="ER446" s="78"/>
      <c r="ES446" s="54"/>
      <c r="ET446" s="61"/>
      <c r="EU446" s="89"/>
      <c r="EV446" s="78"/>
      <c r="EW446" s="54"/>
      <c r="EX446" s="61"/>
      <c r="EY446" s="73"/>
      <c r="EZ446" s="78"/>
      <c r="FA446" s="54"/>
      <c r="FB446" s="61"/>
      <c r="FC446" s="73"/>
      <c r="FD446" s="78"/>
      <c r="FE446" s="54"/>
      <c r="FF446" s="61"/>
      <c r="FG446" s="73"/>
      <c r="FH446" s="78"/>
      <c r="FI446" s="54"/>
      <c r="FJ446" s="61"/>
      <c r="FK446" s="73"/>
      <c r="FL446" s="78"/>
      <c r="FM446" s="54"/>
      <c r="FN446" s="61"/>
      <c r="FO446" s="73"/>
      <c r="FP446" s="78"/>
      <c r="FQ446" s="54"/>
      <c r="FR446" s="61"/>
      <c r="FS446" s="73"/>
      <c r="FT446" s="78"/>
      <c r="FU446" s="54"/>
      <c r="FV446" s="61"/>
      <c r="FW446" s="73"/>
      <c r="FX446" s="78"/>
      <c r="FY446" s="54"/>
      <c r="FZ446" s="61"/>
      <c r="GA446" s="73"/>
      <c r="GC446" s="34"/>
    </row>
    <row r="447" spans="1:185" x14ac:dyDescent="0.25">
      <c r="A447" s="34">
        <f t="shared" si="278"/>
        <v>1</v>
      </c>
      <c r="B447" s="34">
        <f t="shared" si="279"/>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278"/>
        <v>1</v>
      </c>
      <c r="B448" s="34">
        <f t="shared" si="279"/>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278"/>
        <v>1</v>
      </c>
      <c r="B449" s="34">
        <f t="shared" si="279"/>
        <v>1900</v>
      </c>
      <c r="C449" s="37"/>
      <c r="D449" s="62"/>
      <c r="E449" s="63"/>
      <c r="F449" s="50"/>
      <c r="G449" s="72"/>
      <c r="H449" s="62"/>
      <c r="I449" s="63"/>
      <c r="J449" s="64"/>
      <c r="K449" s="72"/>
      <c r="L449" s="79"/>
      <c r="M449" s="63"/>
      <c r="N449" s="64"/>
      <c r="O449" s="72"/>
      <c r="P449" s="79"/>
      <c r="Q449" s="63"/>
      <c r="R449" s="64"/>
      <c r="S449" s="72"/>
      <c r="T449" s="79"/>
      <c r="U449" s="63"/>
      <c r="V449" s="64"/>
      <c r="W449" s="72"/>
      <c r="X449" s="79"/>
      <c r="Y449" s="63"/>
      <c r="Z449" s="64"/>
      <c r="AA449" s="72"/>
      <c r="AB449" s="79"/>
      <c r="AC449" s="63"/>
      <c r="AD449" s="64"/>
      <c r="AE449" s="72"/>
      <c r="AF449" s="79"/>
      <c r="AG449" s="63"/>
      <c r="AH449" s="64"/>
      <c r="AI449" s="72"/>
      <c r="AJ449" s="79"/>
      <c r="AK449" s="63"/>
      <c r="AL449" s="64"/>
      <c r="AM449" s="72"/>
      <c r="AN449" s="79"/>
      <c r="AO449" s="63"/>
      <c r="AP449" s="64"/>
      <c r="AQ449" s="72"/>
      <c r="AR449" s="79"/>
      <c r="AS449" s="63"/>
      <c r="AT449" s="64"/>
      <c r="AU449" s="72"/>
      <c r="AV449" s="79"/>
      <c r="AW449" s="63"/>
      <c r="AX449" s="64"/>
      <c r="AY449" s="72"/>
      <c r="AZ449" s="79"/>
      <c r="BA449" s="63"/>
      <c r="BB449" s="64"/>
      <c r="BC449" s="72"/>
      <c r="BD449" s="79"/>
      <c r="BE449" s="63"/>
      <c r="BF449" s="64"/>
      <c r="BG449" s="72"/>
      <c r="BH449" s="79"/>
      <c r="BI449" s="63"/>
      <c r="BJ449" s="64"/>
      <c r="BK449" s="72"/>
      <c r="BL449" s="79"/>
      <c r="BM449" s="63"/>
      <c r="BN449" s="64"/>
      <c r="BO449" s="72"/>
      <c r="BP449" s="79"/>
      <c r="BQ449" s="63"/>
      <c r="BR449" s="64"/>
      <c r="BS449" s="72"/>
      <c r="BT449" s="79"/>
      <c r="BU449" s="63"/>
      <c r="BV449" s="64"/>
      <c r="BW449" s="72"/>
      <c r="BX449" s="79"/>
      <c r="BY449" s="63"/>
      <c r="BZ449" s="64"/>
      <c r="CA449" s="72"/>
      <c r="CB449" s="79"/>
      <c r="CC449" s="63"/>
      <c r="CD449" s="64"/>
      <c r="CE449" s="72"/>
      <c r="CF449" s="79"/>
      <c r="CG449" s="63"/>
      <c r="CH449" s="64"/>
      <c r="CI449" s="72"/>
      <c r="CJ449" s="79"/>
      <c r="CK449" s="63"/>
      <c r="CL449" s="64"/>
      <c r="CM449" s="72"/>
      <c r="CN449" s="79"/>
      <c r="CO449" s="63"/>
      <c r="CP449" s="64"/>
      <c r="CQ449" s="72"/>
      <c r="CR449" s="79"/>
      <c r="CS449" s="63"/>
      <c r="CT449" s="64"/>
      <c r="CU449" s="72"/>
      <c r="CV449" s="79"/>
      <c r="CW449" s="63"/>
      <c r="CX449" s="64"/>
      <c r="CY449" s="72"/>
      <c r="CZ449" s="79"/>
      <c r="DA449" s="63"/>
      <c r="DB449" s="64"/>
      <c r="DC449" s="72"/>
      <c r="DD449" s="79"/>
      <c r="DE449" s="63"/>
      <c r="DF449" s="64"/>
      <c r="DG449" s="72"/>
      <c r="DH449" s="79"/>
      <c r="DI449" s="63"/>
      <c r="DJ449" s="64"/>
      <c r="DK449" s="72"/>
      <c r="DL449" s="79"/>
      <c r="DM449" s="63"/>
      <c r="DN449" s="64"/>
      <c r="DO449" s="72"/>
      <c r="DP449" s="79"/>
      <c r="DQ449" s="63"/>
      <c r="DR449" s="64"/>
      <c r="DS449" s="72"/>
      <c r="DT449" s="79"/>
      <c r="DU449" s="63"/>
      <c r="DV449" s="64"/>
      <c r="DW449" s="72"/>
      <c r="DX449" s="79"/>
      <c r="DY449" s="63"/>
      <c r="DZ449" s="64"/>
      <c r="EA449" s="72"/>
      <c r="EB449" s="79"/>
      <c r="EC449" s="63"/>
      <c r="ED449" s="64"/>
      <c r="EE449" s="72"/>
      <c r="EF449" s="79"/>
      <c r="EG449" s="63"/>
      <c r="EH449" s="64"/>
      <c r="EI449" s="72"/>
      <c r="EJ449" s="79"/>
      <c r="EK449" s="63"/>
      <c r="EL449" s="64"/>
      <c r="EM449" s="72"/>
      <c r="EN449" s="79"/>
      <c r="EO449" s="63"/>
      <c r="EP449" s="64"/>
      <c r="EQ449" s="72"/>
      <c r="ER449" s="79"/>
      <c r="ES449" s="63"/>
      <c r="ET449" s="64"/>
      <c r="EU449" s="72"/>
      <c r="EV449" s="79"/>
      <c r="EW449" s="63"/>
      <c r="EX449" s="64"/>
      <c r="EY449" s="72"/>
      <c r="EZ449" s="79"/>
      <c r="FA449" s="63"/>
      <c r="FB449" s="64"/>
      <c r="FC449" s="72"/>
      <c r="FD449" s="79"/>
      <c r="FE449" s="63"/>
      <c r="FF449" s="64"/>
      <c r="FG449" s="72"/>
      <c r="FH449" s="79"/>
      <c r="FI449" s="63"/>
      <c r="FJ449" s="64"/>
      <c r="FK449" s="72"/>
      <c r="FL449" s="79"/>
      <c r="FM449" s="63"/>
      <c r="FN449" s="64"/>
      <c r="FO449" s="72"/>
      <c r="FP449" s="79"/>
      <c r="FQ449" s="63"/>
      <c r="FR449" s="64"/>
      <c r="FS449" s="72"/>
      <c r="FT449" s="79"/>
      <c r="FU449" s="63"/>
      <c r="FV449" s="64"/>
      <c r="FW449" s="72"/>
      <c r="FX449" s="79"/>
      <c r="FY449" s="63"/>
      <c r="FZ449" s="64"/>
      <c r="GA449" s="72"/>
      <c r="GC449" s="34"/>
    </row>
    <row r="450" spans="1:185" x14ac:dyDescent="0.25">
      <c r="A450" s="34">
        <f t="shared" si="278"/>
        <v>1</v>
      </c>
      <c r="B450" s="34">
        <f t="shared" si="279"/>
        <v>1900</v>
      </c>
      <c r="C450" s="37"/>
      <c r="D450" s="54"/>
      <c r="E450" s="54"/>
      <c r="F450" s="53"/>
      <c r="G450" s="73"/>
      <c r="H450" s="54"/>
      <c r="I450" s="54"/>
      <c r="J450" s="61"/>
      <c r="K450" s="73"/>
      <c r="L450" s="78"/>
      <c r="M450" s="54"/>
      <c r="N450" s="61"/>
      <c r="O450" s="73"/>
      <c r="P450" s="78"/>
      <c r="Q450" s="54"/>
      <c r="R450" s="61"/>
      <c r="S450" s="73"/>
      <c r="T450" s="78"/>
      <c r="U450" s="54"/>
      <c r="V450" s="61"/>
      <c r="W450" s="73"/>
      <c r="X450" s="78"/>
      <c r="Y450" s="54"/>
      <c r="Z450" s="61"/>
      <c r="AA450" s="73"/>
      <c r="AB450" s="78"/>
      <c r="AC450" s="54"/>
      <c r="AD450" s="61"/>
      <c r="AE450" s="73"/>
      <c r="AF450" s="78"/>
      <c r="AG450" s="54"/>
      <c r="AH450" s="61"/>
      <c r="AI450" s="73"/>
      <c r="AJ450" s="78"/>
      <c r="AK450" s="54"/>
      <c r="AL450" s="61"/>
      <c r="AM450" s="73"/>
      <c r="AN450" s="84"/>
      <c r="AO450" s="54"/>
      <c r="AP450" s="61"/>
      <c r="AQ450" s="73"/>
      <c r="AR450" s="84"/>
      <c r="AS450" s="54"/>
      <c r="AT450" s="61"/>
      <c r="AU450" s="73"/>
      <c r="AV450" s="84"/>
      <c r="AW450" s="54"/>
      <c r="AX450" s="61"/>
      <c r="AY450" s="73"/>
      <c r="AZ450" s="84"/>
      <c r="BA450" s="54"/>
      <c r="BB450" s="61"/>
      <c r="BC450" s="73"/>
      <c r="BD450" s="78"/>
      <c r="BE450" s="54"/>
      <c r="BF450" s="61"/>
      <c r="BG450" s="73"/>
      <c r="BH450" s="78"/>
      <c r="BI450" s="54"/>
      <c r="BJ450" s="61"/>
      <c r="BK450" s="73"/>
      <c r="BL450" s="78"/>
      <c r="BM450" s="54"/>
      <c r="BN450" s="61"/>
      <c r="BO450" s="73"/>
      <c r="BP450" s="78"/>
      <c r="BQ450" s="54"/>
      <c r="BR450" s="61"/>
      <c r="BS450" s="73"/>
      <c r="BT450" s="78"/>
      <c r="BU450" s="54"/>
      <c r="BV450" s="61"/>
      <c r="BW450" s="73"/>
      <c r="BX450" s="78"/>
      <c r="BY450" s="54"/>
      <c r="BZ450" s="61"/>
      <c r="CA450" s="73"/>
      <c r="CB450" s="78"/>
      <c r="CC450" s="54"/>
      <c r="CD450" s="61"/>
      <c r="CE450" s="73"/>
      <c r="CF450" s="78"/>
      <c r="CG450" s="54"/>
      <c r="CH450" s="61"/>
      <c r="CI450" s="73"/>
      <c r="CJ450" s="78"/>
      <c r="CK450" s="54"/>
      <c r="CL450" s="61"/>
      <c r="CM450" s="73"/>
      <c r="CN450" s="78"/>
      <c r="CO450" s="54"/>
      <c r="CP450" s="61"/>
      <c r="CQ450" s="73"/>
      <c r="CR450" s="78"/>
      <c r="CS450" s="54"/>
      <c r="CT450" s="61"/>
      <c r="CU450" s="73"/>
      <c r="CV450" s="78"/>
      <c r="CW450" s="54"/>
      <c r="CX450" s="61"/>
      <c r="CY450" s="73"/>
      <c r="CZ450" s="78"/>
      <c r="DA450" s="54"/>
      <c r="DB450" s="61"/>
      <c r="DC450" s="73"/>
      <c r="DD450" s="78"/>
      <c r="DE450" s="54"/>
      <c r="DF450" s="61"/>
      <c r="DG450" s="73"/>
      <c r="DH450" s="78"/>
      <c r="DI450" s="54"/>
      <c r="DJ450" s="61"/>
      <c r="DK450" s="89"/>
      <c r="DL450" s="78"/>
      <c r="DM450" s="54"/>
      <c r="DN450" s="61"/>
      <c r="DO450" s="89"/>
      <c r="DP450" s="78"/>
      <c r="DQ450" s="54"/>
      <c r="DR450" s="61"/>
      <c r="DS450" s="89"/>
      <c r="DT450" s="78"/>
      <c r="DU450" s="54"/>
      <c r="DV450" s="61"/>
      <c r="DW450" s="89"/>
      <c r="DX450" s="78"/>
      <c r="DY450" s="54"/>
      <c r="DZ450" s="61"/>
      <c r="EA450" s="89"/>
      <c r="EB450" s="78"/>
      <c r="EC450" s="54"/>
      <c r="ED450" s="61"/>
      <c r="EE450" s="89"/>
      <c r="EF450" s="78"/>
      <c r="EG450" s="54"/>
      <c r="EH450" s="61"/>
      <c r="EI450" s="89"/>
      <c r="EJ450" s="78"/>
      <c r="EK450" s="54"/>
      <c r="EL450" s="61"/>
      <c r="EM450" s="89"/>
      <c r="EN450" s="78"/>
      <c r="EO450" s="54"/>
      <c r="EP450" s="61"/>
      <c r="EQ450" s="89"/>
      <c r="ER450" s="78"/>
      <c r="ES450" s="54"/>
      <c r="ET450" s="61"/>
      <c r="EU450" s="89"/>
      <c r="EV450" s="78"/>
      <c r="EW450" s="54"/>
      <c r="EX450" s="61"/>
      <c r="EY450" s="73"/>
      <c r="EZ450" s="78"/>
      <c r="FA450" s="54"/>
      <c r="FB450" s="61"/>
      <c r="FC450" s="73"/>
      <c r="FD450" s="78"/>
      <c r="FE450" s="54"/>
      <c r="FF450" s="61"/>
      <c r="FG450" s="73"/>
      <c r="FH450" s="78"/>
      <c r="FI450" s="54"/>
      <c r="FJ450" s="61"/>
      <c r="FK450" s="73"/>
      <c r="FL450" s="78"/>
      <c r="FM450" s="54"/>
      <c r="FN450" s="61"/>
      <c r="FO450" s="73"/>
      <c r="FP450" s="78"/>
      <c r="FQ450" s="54"/>
      <c r="FR450" s="61"/>
      <c r="FS450" s="73"/>
      <c r="FT450" s="78"/>
      <c r="FU450" s="54"/>
      <c r="FV450" s="61"/>
      <c r="FW450" s="73"/>
      <c r="FX450" s="78"/>
      <c r="FY450" s="54"/>
      <c r="FZ450" s="61"/>
      <c r="GA450" s="73"/>
      <c r="GC450" s="34"/>
    </row>
    <row r="451" spans="1:185" x14ac:dyDescent="0.25">
      <c r="A451" s="34">
        <f t="shared" si="278"/>
        <v>1</v>
      </c>
      <c r="B451" s="34">
        <f t="shared" si="279"/>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278"/>
        <v>1</v>
      </c>
      <c r="B452" s="34">
        <f t="shared" si="279"/>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278"/>
        <v>1</v>
      </c>
      <c r="B453" s="34">
        <f t="shared" si="279"/>
        <v>1900</v>
      </c>
      <c r="C453" s="37"/>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278"/>
        <v>1</v>
      </c>
      <c r="B454" s="34">
        <f t="shared" si="279"/>
        <v>1900</v>
      </c>
      <c r="C454" s="38"/>
      <c r="D454" s="62"/>
      <c r="E454" s="63"/>
      <c r="F454" s="50"/>
      <c r="G454" s="72"/>
      <c r="H454" s="62"/>
      <c r="I454" s="63"/>
      <c r="J454" s="64"/>
      <c r="K454" s="72"/>
      <c r="L454" s="79"/>
      <c r="M454" s="63"/>
      <c r="N454" s="64"/>
      <c r="O454" s="72"/>
      <c r="P454" s="79"/>
      <c r="Q454" s="63"/>
      <c r="R454" s="64"/>
      <c r="S454" s="72"/>
      <c r="T454" s="79"/>
      <c r="U454" s="63"/>
      <c r="V454" s="64"/>
      <c r="W454" s="72"/>
      <c r="X454" s="79"/>
      <c r="Y454" s="63"/>
      <c r="Z454" s="64"/>
      <c r="AA454" s="72"/>
      <c r="AB454" s="79"/>
      <c r="AC454" s="63"/>
      <c r="AD454" s="64"/>
      <c r="AE454" s="72"/>
      <c r="AF454" s="79"/>
      <c r="AG454" s="63"/>
      <c r="AH454" s="64"/>
      <c r="AI454" s="72"/>
      <c r="AJ454" s="79"/>
      <c r="AK454" s="63"/>
      <c r="AL454" s="64"/>
      <c r="AM454" s="72"/>
      <c r="AN454" s="79"/>
      <c r="AO454" s="63"/>
      <c r="AP454" s="64"/>
      <c r="AQ454" s="72"/>
      <c r="AR454" s="79"/>
      <c r="AS454" s="63"/>
      <c r="AT454" s="64"/>
      <c r="AU454" s="72"/>
      <c r="AV454" s="79"/>
      <c r="AW454" s="63"/>
      <c r="AX454" s="64"/>
      <c r="AY454" s="72"/>
      <c r="AZ454" s="79"/>
      <c r="BA454" s="63"/>
      <c r="BB454" s="64"/>
      <c r="BC454" s="72"/>
      <c r="BD454" s="79"/>
      <c r="BE454" s="63"/>
      <c r="BF454" s="64"/>
      <c r="BG454" s="72"/>
      <c r="BH454" s="79"/>
      <c r="BI454" s="63"/>
      <c r="BJ454" s="64"/>
      <c r="BK454" s="72"/>
      <c r="BL454" s="79"/>
      <c r="BM454" s="63"/>
      <c r="BN454" s="64"/>
      <c r="BO454" s="72"/>
      <c r="BP454" s="79"/>
      <c r="BQ454" s="63"/>
      <c r="BR454" s="64"/>
      <c r="BS454" s="72"/>
      <c r="BT454" s="79"/>
      <c r="BU454" s="63"/>
      <c r="BV454" s="64"/>
      <c r="BW454" s="72"/>
      <c r="BX454" s="79"/>
      <c r="BY454" s="63"/>
      <c r="BZ454" s="64"/>
      <c r="CA454" s="72"/>
      <c r="CB454" s="79"/>
      <c r="CC454" s="63"/>
      <c r="CD454" s="64"/>
      <c r="CE454" s="72"/>
      <c r="CF454" s="79"/>
      <c r="CG454" s="63"/>
      <c r="CH454" s="64"/>
      <c r="CI454" s="72"/>
      <c r="CJ454" s="79"/>
      <c r="CK454" s="63"/>
      <c r="CL454" s="64"/>
      <c r="CM454" s="72"/>
      <c r="CN454" s="79"/>
      <c r="CO454" s="63"/>
      <c r="CP454" s="64"/>
      <c r="CQ454" s="72"/>
      <c r="CR454" s="79"/>
      <c r="CS454" s="63"/>
      <c r="CT454" s="64"/>
      <c r="CU454" s="72"/>
      <c r="CV454" s="79"/>
      <c r="CW454" s="63"/>
      <c r="CX454" s="64"/>
      <c r="CY454" s="72"/>
      <c r="CZ454" s="79"/>
      <c r="DA454" s="63"/>
      <c r="DB454" s="64"/>
      <c r="DC454" s="72"/>
      <c r="DD454" s="79"/>
      <c r="DE454" s="63"/>
      <c r="DF454" s="64"/>
      <c r="DG454" s="72"/>
      <c r="DH454" s="79"/>
      <c r="DI454" s="63"/>
      <c r="DJ454" s="64"/>
      <c r="DK454" s="72"/>
      <c r="DL454" s="79"/>
      <c r="DM454" s="63"/>
      <c r="DN454" s="64"/>
      <c r="DO454" s="72"/>
      <c r="DP454" s="79"/>
      <c r="DQ454" s="63"/>
      <c r="DR454" s="64"/>
      <c r="DS454" s="72"/>
      <c r="DT454" s="79"/>
      <c r="DU454" s="63"/>
      <c r="DV454" s="64"/>
      <c r="DW454" s="72"/>
      <c r="DX454" s="79"/>
      <c r="DY454" s="63"/>
      <c r="DZ454" s="64"/>
      <c r="EA454" s="72"/>
      <c r="EB454" s="79"/>
      <c r="EC454" s="63"/>
      <c r="ED454" s="64"/>
      <c r="EE454" s="72"/>
      <c r="EF454" s="79"/>
      <c r="EG454" s="63"/>
      <c r="EH454" s="64"/>
      <c r="EI454" s="72"/>
      <c r="EJ454" s="79"/>
      <c r="EK454" s="63"/>
      <c r="EL454" s="64"/>
      <c r="EM454" s="72"/>
      <c r="EN454" s="79"/>
      <c r="EO454" s="63"/>
      <c r="EP454" s="64"/>
      <c r="EQ454" s="72"/>
      <c r="ER454" s="79"/>
      <c r="ES454" s="63"/>
      <c r="ET454" s="64"/>
      <c r="EU454" s="72"/>
      <c r="EV454" s="79"/>
      <c r="EW454" s="63"/>
      <c r="EX454" s="64"/>
      <c r="EY454" s="72"/>
      <c r="EZ454" s="79"/>
      <c r="FA454" s="63"/>
      <c r="FB454" s="64"/>
      <c r="FC454" s="72"/>
      <c r="FD454" s="79"/>
      <c r="FE454" s="63"/>
      <c r="FF454" s="64"/>
      <c r="FG454" s="72"/>
      <c r="FH454" s="79"/>
      <c r="FI454" s="63"/>
      <c r="FJ454" s="64"/>
      <c r="FK454" s="72"/>
      <c r="FL454" s="79"/>
      <c r="FM454" s="63"/>
      <c r="FN454" s="64"/>
      <c r="FO454" s="72"/>
      <c r="FP454" s="79"/>
      <c r="FQ454" s="63"/>
      <c r="FR454" s="64"/>
      <c r="FS454" s="72"/>
      <c r="FT454" s="79"/>
      <c r="FU454" s="63"/>
      <c r="FV454" s="64"/>
      <c r="FW454" s="72"/>
      <c r="FX454" s="79"/>
      <c r="FY454" s="63"/>
      <c r="FZ454" s="64"/>
      <c r="GA454" s="72"/>
      <c r="GC454" s="34"/>
    </row>
    <row r="455" spans="1:185" x14ac:dyDescent="0.25">
      <c r="A455" s="34">
        <f t="shared" si="278"/>
        <v>1</v>
      </c>
      <c r="B455" s="34">
        <f t="shared" si="279"/>
        <v>1900</v>
      </c>
      <c r="C455" s="30"/>
      <c r="D455" s="54"/>
      <c r="E455" s="54"/>
      <c r="F455" s="53"/>
      <c r="G455" s="73"/>
      <c r="H455" s="54"/>
      <c r="I455" s="54"/>
      <c r="J455" s="61"/>
      <c r="K455" s="73"/>
      <c r="L455" s="78"/>
      <c r="M455" s="54"/>
      <c r="N455" s="61"/>
      <c r="O455" s="73"/>
      <c r="P455" s="78"/>
      <c r="Q455" s="54"/>
      <c r="R455" s="61"/>
      <c r="S455" s="73"/>
      <c r="T455" s="78"/>
      <c r="U455" s="54"/>
      <c r="V455" s="61"/>
      <c r="W455" s="73"/>
      <c r="X455" s="78"/>
      <c r="Y455" s="54"/>
      <c r="Z455" s="61"/>
      <c r="AA455" s="73"/>
      <c r="AB455" s="78"/>
      <c r="AC455" s="54"/>
      <c r="AD455" s="61"/>
      <c r="AE455" s="73"/>
      <c r="AF455" s="78"/>
      <c r="AG455" s="54"/>
      <c r="AH455" s="61"/>
      <c r="AI455" s="73"/>
      <c r="AJ455" s="78"/>
      <c r="AK455" s="54"/>
      <c r="AL455" s="61"/>
      <c r="AM455" s="73"/>
      <c r="AN455" s="84"/>
      <c r="AO455" s="54"/>
      <c r="AP455" s="61"/>
      <c r="AQ455" s="73"/>
      <c r="AR455" s="84"/>
      <c r="AS455" s="54"/>
      <c r="AT455" s="61"/>
      <c r="AU455" s="73"/>
      <c r="AV455" s="84"/>
      <c r="AW455" s="54"/>
      <c r="AX455" s="61"/>
      <c r="AY455" s="73"/>
      <c r="AZ455" s="84"/>
      <c r="BA455" s="54"/>
      <c r="BB455" s="61"/>
      <c r="BC455" s="73"/>
      <c r="BD455" s="78"/>
      <c r="BE455" s="54"/>
      <c r="BF455" s="61"/>
      <c r="BG455" s="73"/>
      <c r="BH455" s="78"/>
      <c r="BI455" s="54"/>
      <c r="BJ455" s="61"/>
      <c r="BK455" s="73"/>
      <c r="BL455" s="78"/>
      <c r="BM455" s="54"/>
      <c r="BN455" s="61"/>
      <c r="BO455" s="73"/>
      <c r="BP455" s="78"/>
      <c r="BQ455" s="54"/>
      <c r="BR455" s="61"/>
      <c r="BS455" s="73"/>
      <c r="BT455" s="78"/>
      <c r="BU455" s="54"/>
      <c r="BV455" s="61"/>
      <c r="BW455" s="73"/>
      <c r="BX455" s="78"/>
      <c r="BY455" s="54"/>
      <c r="BZ455" s="61"/>
      <c r="CA455" s="73"/>
      <c r="CB455" s="78"/>
      <c r="CC455" s="54"/>
      <c r="CD455" s="61"/>
      <c r="CE455" s="73"/>
      <c r="CF455" s="78"/>
      <c r="CG455" s="54"/>
      <c r="CH455" s="61"/>
      <c r="CI455" s="73"/>
      <c r="CJ455" s="78"/>
      <c r="CK455" s="54"/>
      <c r="CL455" s="61"/>
      <c r="CM455" s="73"/>
      <c r="CN455" s="78"/>
      <c r="CO455" s="54"/>
      <c r="CP455" s="61"/>
      <c r="CQ455" s="73"/>
      <c r="CR455" s="78"/>
      <c r="CS455" s="54"/>
      <c r="CT455" s="61"/>
      <c r="CU455" s="73"/>
      <c r="CV455" s="78"/>
      <c r="CW455" s="54"/>
      <c r="CX455" s="61"/>
      <c r="CY455" s="73"/>
      <c r="CZ455" s="78"/>
      <c r="DA455" s="54"/>
      <c r="DB455" s="61"/>
      <c r="DC455" s="73"/>
      <c r="DD455" s="78"/>
      <c r="DE455" s="54"/>
      <c r="DF455" s="61"/>
      <c r="DG455" s="73"/>
      <c r="DH455" s="78"/>
      <c r="DI455" s="54"/>
      <c r="DJ455" s="61"/>
      <c r="DK455" s="89"/>
      <c r="DL455" s="78"/>
      <c r="DM455" s="54"/>
      <c r="DN455" s="61"/>
      <c r="DO455" s="89"/>
      <c r="DP455" s="78"/>
      <c r="DQ455" s="54"/>
      <c r="DR455" s="61"/>
      <c r="DS455" s="89"/>
      <c r="DT455" s="78"/>
      <c r="DU455" s="54"/>
      <c r="DV455" s="61"/>
      <c r="DW455" s="89"/>
      <c r="DX455" s="78"/>
      <c r="DY455" s="54"/>
      <c r="DZ455" s="61"/>
      <c r="EA455" s="89"/>
      <c r="EB455" s="78"/>
      <c r="EC455" s="54"/>
      <c r="ED455" s="61"/>
      <c r="EE455" s="89"/>
      <c r="EF455" s="78"/>
      <c r="EG455" s="54"/>
      <c r="EH455" s="61"/>
      <c r="EI455" s="89"/>
      <c r="EJ455" s="78"/>
      <c r="EK455" s="54"/>
      <c r="EL455" s="61"/>
      <c r="EM455" s="89"/>
      <c r="EN455" s="78"/>
      <c r="EO455" s="54"/>
      <c r="EP455" s="61"/>
      <c r="EQ455" s="89"/>
      <c r="ER455" s="78"/>
      <c r="ES455" s="54"/>
      <c r="ET455" s="61"/>
      <c r="EU455" s="89"/>
      <c r="EV455" s="78"/>
      <c r="EW455" s="54"/>
      <c r="EX455" s="61"/>
      <c r="EY455" s="73"/>
      <c r="EZ455" s="78"/>
      <c r="FA455" s="54"/>
      <c r="FB455" s="61"/>
      <c r="FC455" s="73"/>
      <c r="FD455" s="78"/>
      <c r="FE455" s="54"/>
      <c r="FF455" s="61"/>
      <c r="FG455" s="73"/>
      <c r="FH455" s="78"/>
      <c r="FI455" s="54"/>
      <c r="FJ455" s="61"/>
      <c r="FK455" s="73"/>
      <c r="FL455" s="78"/>
      <c r="FM455" s="54"/>
      <c r="FN455" s="61"/>
      <c r="FO455" s="73"/>
      <c r="FP455" s="78"/>
      <c r="FQ455" s="54"/>
      <c r="FR455" s="61"/>
      <c r="FS455" s="73"/>
      <c r="FT455" s="78"/>
      <c r="FU455" s="54"/>
      <c r="FV455" s="61"/>
      <c r="FW455" s="73"/>
      <c r="FX455" s="78"/>
      <c r="FY455" s="54"/>
      <c r="FZ455" s="61"/>
      <c r="GA455" s="73"/>
      <c r="GC455" s="34"/>
    </row>
    <row r="456" spans="1:185" x14ac:dyDescent="0.25">
      <c r="A456" s="34">
        <f t="shared" si="278"/>
        <v>1</v>
      </c>
      <c r="B456" s="34">
        <f t="shared" si="279"/>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278"/>
        <v>1</v>
      </c>
      <c r="B457" s="34">
        <f t="shared" si="279"/>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278"/>
        <v>1</v>
      </c>
      <c r="B458" s="34">
        <f t="shared" si="279"/>
        <v>1900</v>
      </c>
      <c r="C458" s="30"/>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c r="GC458" s="34"/>
    </row>
    <row r="459" spans="1:185" x14ac:dyDescent="0.25">
      <c r="A459" s="34">
        <f t="shared" si="278"/>
        <v>1</v>
      </c>
      <c r="B459" s="34">
        <f t="shared" si="279"/>
        <v>1900</v>
      </c>
      <c r="C459" s="31"/>
      <c r="D459" s="62"/>
      <c r="E459" s="63"/>
      <c r="F459" s="50"/>
      <c r="G459" s="72"/>
      <c r="H459" s="62"/>
      <c r="I459" s="63"/>
      <c r="J459" s="64"/>
      <c r="K459" s="72"/>
      <c r="L459" s="79"/>
      <c r="M459" s="63"/>
      <c r="N459" s="64"/>
      <c r="O459" s="72"/>
      <c r="P459" s="79"/>
      <c r="Q459" s="63"/>
      <c r="R459" s="64"/>
      <c r="S459" s="72"/>
      <c r="T459" s="79"/>
      <c r="U459" s="63"/>
      <c r="V459" s="64"/>
      <c r="W459" s="72"/>
      <c r="X459" s="79"/>
      <c r="Y459" s="63"/>
      <c r="Z459" s="64"/>
      <c r="AA459" s="72"/>
      <c r="AB459" s="79"/>
      <c r="AC459" s="63"/>
      <c r="AD459" s="64"/>
      <c r="AE459" s="72"/>
      <c r="AF459" s="79"/>
      <c r="AG459" s="63"/>
      <c r="AH459" s="64"/>
      <c r="AI459" s="72"/>
      <c r="AJ459" s="79"/>
      <c r="AK459" s="63"/>
      <c r="AL459" s="64"/>
      <c r="AM459" s="72"/>
      <c r="AN459" s="79"/>
      <c r="AO459" s="63"/>
      <c r="AP459" s="64"/>
      <c r="AQ459" s="72"/>
      <c r="AR459" s="79"/>
      <c r="AS459" s="63"/>
      <c r="AT459" s="64"/>
      <c r="AU459" s="72"/>
      <c r="AV459" s="79"/>
      <c r="AW459" s="63"/>
      <c r="AX459" s="64"/>
      <c r="AY459" s="72"/>
      <c r="AZ459" s="79"/>
      <c r="BA459" s="63"/>
      <c r="BB459" s="64"/>
      <c r="BC459" s="72"/>
      <c r="BD459" s="79"/>
      <c r="BE459" s="63"/>
      <c r="BF459" s="64"/>
      <c r="BG459" s="72"/>
      <c r="BH459" s="79"/>
      <c r="BI459" s="63"/>
      <c r="BJ459" s="64"/>
      <c r="BK459" s="72"/>
      <c r="BL459" s="79"/>
      <c r="BM459" s="63"/>
      <c r="BN459" s="64"/>
      <c r="BO459" s="72"/>
      <c r="BP459" s="79"/>
      <c r="BQ459" s="63"/>
      <c r="BR459" s="64"/>
      <c r="BS459" s="72"/>
      <c r="BT459" s="79"/>
      <c r="BU459" s="63"/>
      <c r="BV459" s="64"/>
      <c r="BW459" s="72"/>
      <c r="BX459" s="79"/>
      <c r="BY459" s="63"/>
      <c r="BZ459" s="64"/>
      <c r="CA459" s="72"/>
      <c r="CB459" s="79"/>
      <c r="CC459" s="63"/>
      <c r="CD459" s="64"/>
      <c r="CE459" s="72"/>
      <c r="CF459" s="79"/>
      <c r="CG459" s="63"/>
      <c r="CH459" s="64"/>
      <c r="CI459" s="72"/>
      <c r="CJ459" s="79"/>
      <c r="CK459" s="63"/>
      <c r="CL459" s="64"/>
      <c r="CM459" s="72"/>
      <c r="CN459" s="79"/>
      <c r="CO459" s="63"/>
      <c r="CP459" s="64"/>
      <c r="CQ459" s="72"/>
      <c r="CR459" s="79"/>
      <c r="CS459" s="63"/>
      <c r="CT459" s="64"/>
      <c r="CU459" s="72"/>
      <c r="CV459" s="79"/>
      <c r="CW459" s="63"/>
      <c r="CX459" s="64"/>
      <c r="CY459" s="72"/>
      <c r="CZ459" s="79"/>
      <c r="DA459" s="63"/>
      <c r="DB459" s="64"/>
      <c r="DC459" s="72"/>
      <c r="DD459" s="79"/>
      <c r="DE459" s="63"/>
      <c r="DF459" s="64"/>
      <c r="DG459" s="72"/>
      <c r="DH459" s="79"/>
      <c r="DI459" s="63"/>
      <c r="DJ459" s="64"/>
      <c r="DK459" s="72"/>
      <c r="DL459" s="79"/>
      <c r="DM459" s="63"/>
      <c r="DN459" s="64"/>
      <c r="DO459" s="72"/>
      <c r="DP459" s="79"/>
      <c r="DQ459" s="63"/>
      <c r="DR459" s="64"/>
      <c r="DS459" s="72"/>
      <c r="DT459" s="79"/>
      <c r="DU459" s="63"/>
      <c r="DV459" s="64"/>
      <c r="DW459" s="72"/>
      <c r="DX459" s="79"/>
      <c r="DY459" s="63"/>
      <c r="DZ459" s="64"/>
      <c r="EA459" s="72"/>
      <c r="EB459" s="79"/>
      <c r="EC459" s="63"/>
      <c r="ED459" s="64"/>
      <c r="EE459" s="72"/>
      <c r="EF459" s="79"/>
      <c r="EG459" s="63"/>
      <c r="EH459" s="64"/>
      <c r="EI459" s="72"/>
      <c r="EJ459" s="79"/>
      <c r="EK459" s="63"/>
      <c r="EL459" s="64"/>
      <c r="EM459" s="72"/>
      <c r="EN459" s="79"/>
      <c r="EO459" s="63"/>
      <c r="EP459" s="64"/>
      <c r="EQ459" s="72"/>
      <c r="ER459" s="79"/>
      <c r="ES459" s="63"/>
      <c r="ET459" s="64"/>
      <c r="EU459" s="72"/>
      <c r="EV459" s="79"/>
      <c r="EW459" s="63"/>
      <c r="EX459" s="64"/>
      <c r="EY459" s="72"/>
      <c r="EZ459" s="79"/>
      <c r="FA459" s="63"/>
      <c r="FB459" s="64"/>
      <c r="FC459" s="72"/>
      <c r="FD459" s="79"/>
      <c r="FE459" s="63"/>
      <c r="FF459" s="64"/>
      <c r="FG459" s="72"/>
      <c r="FH459" s="79"/>
      <c r="FI459" s="63"/>
      <c r="FJ459" s="64"/>
      <c r="FK459" s="72"/>
      <c r="FL459" s="79"/>
      <c r="FM459" s="63"/>
      <c r="FN459" s="64"/>
      <c r="FO459" s="72"/>
      <c r="FP459" s="79"/>
      <c r="FQ459" s="63"/>
      <c r="FR459" s="64"/>
      <c r="FS459" s="72"/>
      <c r="FT459" s="79"/>
      <c r="FU459" s="63"/>
      <c r="FV459" s="64"/>
      <c r="FW459" s="72"/>
      <c r="FX459" s="79"/>
      <c r="FY459" s="63"/>
      <c r="FZ459" s="64"/>
      <c r="GA459" s="72"/>
    </row>
    <row r="460" spans="1:185" x14ac:dyDescent="0.25">
      <c r="A460" s="34">
        <f t="shared" si="278"/>
        <v>1</v>
      </c>
      <c r="B460" s="34">
        <f t="shared" si="279"/>
        <v>1900</v>
      </c>
      <c r="C460" s="30"/>
      <c r="D460" s="54"/>
      <c r="E460" s="54"/>
      <c r="F460" s="53"/>
      <c r="G460" s="73"/>
      <c r="H460" s="54"/>
      <c r="I460" s="54"/>
      <c r="J460" s="61"/>
      <c r="K460" s="73"/>
      <c r="L460" s="78"/>
      <c r="M460" s="54"/>
      <c r="N460" s="61"/>
      <c r="O460" s="73"/>
      <c r="P460" s="78"/>
      <c r="Q460" s="54"/>
      <c r="R460" s="61"/>
      <c r="S460" s="73"/>
      <c r="T460" s="78"/>
      <c r="U460" s="54"/>
      <c r="V460" s="61"/>
      <c r="W460" s="73"/>
      <c r="X460" s="78"/>
      <c r="Y460" s="54"/>
      <c r="Z460" s="61"/>
      <c r="AA460" s="73"/>
      <c r="AB460" s="78"/>
      <c r="AC460" s="54"/>
      <c r="AD460" s="61"/>
      <c r="AE460" s="73"/>
      <c r="AF460" s="78"/>
      <c r="AG460" s="54"/>
      <c r="AH460" s="61"/>
      <c r="AI460" s="73"/>
      <c r="AJ460" s="78"/>
      <c r="AK460" s="54"/>
      <c r="AL460" s="61"/>
      <c r="AM460" s="73"/>
      <c r="AN460" s="84"/>
      <c r="AO460" s="54"/>
      <c r="AP460" s="61"/>
      <c r="AQ460" s="73"/>
      <c r="AR460" s="84"/>
      <c r="AS460" s="54"/>
      <c r="AT460" s="61"/>
      <c r="AU460" s="73"/>
      <c r="AV460" s="84"/>
      <c r="AW460" s="54"/>
      <c r="AX460" s="61"/>
      <c r="AY460" s="73"/>
      <c r="AZ460" s="84"/>
      <c r="BA460" s="54"/>
      <c r="BB460" s="61"/>
      <c r="BC460" s="73"/>
      <c r="BD460" s="78"/>
      <c r="BE460" s="54"/>
      <c r="BF460" s="61"/>
      <c r="BG460" s="73"/>
      <c r="BH460" s="78"/>
      <c r="BI460" s="54"/>
      <c r="BJ460" s="61"/>
      <c r="BK460" s="73"/>
      <c r="BL460" s="78"/>
      <c r="BM460" s="54"/>
      <c r="BN460" s="61"/>
      <c r="BO460" s="73"/>
      <c r="BP460" s="78"/>
      <c r="BQ460" s="54"/>
      <c r="BR460" s="61"/>
      <c r="BS460" s="73"/>
      <c r="BT460" s="78"/>
      <c r="BU460" s="54"/>
      <c r="BV460" s="61"/>
      <c r="BW460" s="73"/>
      <c r="BX460" s="78"/>
      <c r="BY460" s="54"/>
      <c r="BZ460" s="61"/>
      <c r="CA460" s="73"/>
      <c r="CB460" s="78"/>
      <c r="CC460" s="54"/>
      <c r="CD460" s="61"/>
      <c r="CE460" s="73"/>
      <c r="CF460" s="78"/>
      <c r="CG460" s="54"/>
      <c r="CH460" s="61"/>
      <c r="CI460" s="73"/>
      <c r="CJ460" s="78"/>
      <c r="CK460" s="54"/>
      <c r="CL460" s="61"/>
      <c r="CM460" s="73"/>
      <c r="CN460" s="78"/>
      <c r="CO460" s="54"/>
      <c r="CP460" s="61"/>
      <c r="CQ460" s="73"/>
      <c r="CR460" s="78"/>
      <c r="CS460" s="54"/>
      <c r="CT460" s="61"/>
      <c r="CU460" s="73"/>
      <c r="CV460" s="78"/>
      <c r="CW460" s="54"/>
      <c r="CX460" s="61"/>
      <c r="CY460" s="73"/>
      <c r="CZ460" s="78"/>
      <c r="DA460" s="54"/>
      <c r="DB460" s="61"/>
      <c r="DC460" s="73"/>
      <c r="DD460" s="78"/>
      <c r="DE460" s="54"/>
      <c r="DF460" s="61"/>
      <c r="DG460" s="73"/>
      <c r="DH460" s="78"/>
      <c r="DI460" s="54"/>
      <c r="DJ460" s="61"/>
      <c r="DK460" s="89"/>
      <c r="DL460" s="78"/>
      <c r="DM460" s="54"/>
      <c r="DN460" s="61"/>
      <c r="DO460" s="89"/>
      <c r="DP460" s="78"/>
      <c r="DQ460" s="54"/>
      <c r="DR460" s="61"/>
      <c r="DS460" s="89"/>
      <c r="DT460" s="78"/>
      <c r="DU460" s="54"/>
      <c r="DV460" s="61"/>
      <c r="DW460" s="89"/>
      <c r="DX460" s="78"/>
      <c r="DY460" s="54"/>
      <c r="DZ460" s="61"/>
      <c r="EA460" s="89"/>
      <c r="EB460" s="78"/>
      <c r="EC460" s="54"/>
      <c r="ED460" s="61"/>
      <c r="EE460" s="89"/>
      <c r="EF460" s="78"/>
      <c r="EG460" s="54"/>
      <c r="EH460" s="61"/>
      <c r="EI460" s="89"/>
      <c r="EJ460" s="78"/>
      <c r="EK460" s="54"/>
      <c r="EL460" s="61"/>
      <c r="EM460" s="89"/>
      <c r="EN460" s="78"/>
      <c r="EO460" s="54"/>
      <c r="EP460" s="61"/>
      <c r="EQ460" s="89"/>
      <c r="ER460" s="78"/>
      <c r="ES460" s="54"/>
      <c r="ET460" s="61"/>
      <c r="EU460" s="89"/>
      <c r="EV460" s="78"/>
      <c r="EW460" s="54"/>
      <c r="EX460" s="61"/>
      <c r="EY460" s="73"/>
      <c r="EZ460" s="78"/>
      <c r="FA460" s="54"/>
      <c r="FB460" s="61"/>
      <c r="FC460" s="73"/>
      <c r="FD460" s="78"/>
      <c r="FE460" s="54"/>
      <c r="FF460" s="61"/>
      <c r="FG460" s="73"/>
      <c r="FH460" s="78"/>
      <c r="FI460" s="54"/>
      <c r="FJ460" s="61"/>
      <c r="FK460" s="73"/>
      <c r="FL460" s="78"/>
      <c r="FM460" s="54"/>
      <c r="FN460" s="61"/>
      <c r="FO460" s="73"/>
      <c r="FP460" s="78"/>
      <c r="FQ460" s="54"/>
      <c r="FR460" s="61"/>
      <c r="FS460" s="73"/>
      <c r="FT460" s="78"/>
      <c r="FU460" s="54"/>
      <c r="FV460" s="61"/>
      <c r="FW460" s="73"/>
      <c r="FX460" s="78"/>
      <c r="FY460" s="54"/>
      <c r="FZ460" s="61"/>
      <c r="GA460" s="73"/>
      <c r="GC460" s="34"/>
    </row>
    <row r="461" spans="1:185" x14ac:dyDescent="0.25">
      <c r="A461" s="34">
        <f t="shared" si="278"/>
        <v>1</v>
      </c>
      <c r="B461" s="34">
        <f t="shared" si="279"/>
        <v>1900</v>
      </c>
      <c r="C461" s="31"/>
      <c r="D461" s="62"/>
      <c r="E461" s="63"/>
      <c r="F461" s="50"/>
      <c r="G461" s="72"/>
      <c r="H461" s="62"/>
      <c r="I461" s="63"/>
      <c r="J461" s="64"/>
      <c r="K461" s="72"/>
      <c r="L461" s="79"/>
      <c r="M461" s="63"/>
      <c r="N461" s="64"/>
      <c r="O461" s="72"/>
      <c r="P461" s="79"/>
      <c r="Q461" s="63"/>
      <c r="R461" s="64"/>
      <c r="S461" s="72"/>
      <c r="T461" s="79"/>
      <c r="U461" s="63"/>
      <c r="V461" s="64"/>
      <c r="W461" s="72"/>
      <c r="X461" s="79"/>
      <c r="Y461" s="63"/>
      <c r="Z461" s="64"/>
      <c r="AA461" s="72"/>
      <c r="AB461" s="79"/>
      <c r="AC461" s="63"/>
      <c r="AD461" s="64"/>
      <c r="AE461" s="72"/>
      <c r="AF461" s="79"/>
      <c r="AG461" s="63"/>
      <c r="AH461" s="64"/>
      <c r="AI461" s="72"/>
      <c r="AJ461" s="79"/>
      <c r="AK461" s="63"/>
      <c r="AL461" s="64"/>
      <c r="AM461" s="72"/>
      <c r="AN461" s="79"/>
      <c r="AO461" s="63"/>
      <c r="AP461" s="64"/>
      <c r="AQ461" s="72"/>
      <c r="AR461" s="79"/>
      <c r="AS461" s="63"/>
      <c r="AT461" s="64"/>
      <c r="AU461" s="72"/>
      <c r="AV461" s="79"/>
      <c r="AW461" s="63"/>
      <c r="AX461" s="64"/>
      <c r="AY461" s="72"/>
      <c r="AZ461" s="79"/>
      <c r="BA461" s="63"/>
      <c r="BB461" s="64"/>
      <c r="BC461" s="72"/>
      <c r="BD461" s="79"/>
      <c r="BE461" s="63"/>
      <c r="BF461" s="64"/>
      <c r="BG461" s="72"/>
      <c r="BH461" s="79"/>
      <c r="BI461" s="63"/>
      <c r="BJ461" s="64"/>
      <c r="BK461" s="72"/>
      <c r="BL461" s="79"/>
      <c r="BM461" s="63"/>
      <c r="BN461" s="64"/>
      <c r="BO461" s="72"/>
      <c r="BP461" s="79"/>
      <c r="BQ461" s="63"/>
      <c r="BR461" s="64"/>
      <c r="BS461" s="72"/>
      <c r="BT461" s="79"/>
      <c r="BU461" s="63"/>
      <c r="BV461" s="64"/>
      <c r="BW461" s="72"/>
      <c r="BX461" s="79"/>
      <c r="BY461" s="63"/>
      <c r="BZ461" s="64"/>
      <c r="CA461" s="72"/>
      <c r="CB461" s="79"/>
      <c r="CC461" s="63"/>
      <c r="CD461" s="64"/>
      <c r="CE461" s="72"/>
      <c r="CF461" s="79"/>
      <c r="CG461" s="63"/>
      <c r="CH461" s="64"/>
      <c r="CI461" s="72"/>
      <c r="CJ461" s="79"/>
      <c r="CK461" s="63"/>
      <c r="CL461" s="64"/>
      <c r="CM461" s="72"/>
      <c r="CN461" s="79"/>
      <c r="CO461" s="63"/>
      <c r="CP461" s="64"/>
      <c r="CQ461" s="72"/>
      <c r="CR461" s="79"/>
      <c r="CS461" s="63"/>
      <c r="CT461" s="64"/>
      <c r="CU461" s="72"/>
      <c r="CV461" s="79"/>
      <c r="CW461" s="63"/>
      <c r="CX461" s="64"/>
      <c r="CY461" s="72"/>
      <c r="CZ461" s="79"/>
      <c r="DA461" s="63"/>
      <c r="DB461" s="64"/>
      <c r="DC461" s="72"/>
      <c r="DD461" s="79"/>
      <c r="DE461" s="63"/>
      <c r="DF461" s="64"/>
      <c r="DG461" s="72"/>
      <c r="DH461" s="79"/>
      <c r="DI461" s="63"/>
      <c r="DJ461" s="64"/>
      <c r="DK461" s="72"/>
      <c r="DL461" s="79"/>
      <c r="DM461" s="63"/>
      <c r="DN461" s="64"/>
      <c r="DO461" s="72"/>
      <c r="DP461" s="79"/>
      <c r="DQ461" s="63"/>
      <c r="DR461" s="64"/>
      <c r="DS461" s="72"/>
      <c r="DT461" s="79"/>
      <c r="DU461" s="63"/>
      <c r="DV461" s="64"/>
      <c r="DW461" s="72"/>
      <c r="DX461" s="79"/>
      <c r="DY461" s="63"/>
      <c r="DZ461" s="64"/>
      <c r="EA461" s="72"/>
      <c r="EB461" s="79"/>
      <c r="EC461" s="63"/>
      <c r="ED461" s="64"/>
      <c r="EE461" s="72"/>
      <c r="EF461" s="79"/>
      <c r="EG461" s="63"/>
      <c r="EH461" s="64"/>
      <c r="EI461" s="72"/>
      <c r="EJ461" s="79"/>
      <c r="EK461" s="63"/>
      <c r="EL461" s="64"/>
      <c r="EM461" s="72"/>
      <c r="EN461" s="79"/>
      <c r="EO461" s="63"/>
      <c r="EP461" s="64"/>
      <c r="EQ461" s="72"/>
      <c r="ER461" s="79"/>
      <c r="ES461" s="63"/>
      <c r="ET461" s="64"/>
      <c r="EU461" s="72"/>
      <c r="EV461" s="79"/>
      <c r="EW461" s="63"/>
      <c r="EX461" s="64"/>
      <c r="EY461" s="72"/>
      <c r="EZ461" s="79"/>
      <c r="FA461" s="63"/>
      <c r="FB461" s="64"/>
      <c r="FC461" s="72"/>
      <c r="FD461" s="79"/>
      <c r="FE461" s="63"/>
      <c r="FF461" s="64"/>
      <c r="FG461" s="72"/>
      <c r="FH461" s="79"/>
      <c r="FI461" s="63"/>
      <c r="FJ461" s="64"/>
      <c r="FK461" s="72"/>
      <c r="FL461" s="79"/>
      <c r="FM461" s="63"/>
      <c r="FN461" s="64"/>
      <c r="FO461" s="72"/>
      <c r="FP461" s="79"/>
      <c r="FQ461" s="63"/>
      <c r="FR461" s="64"/>
      <c r="FS461" s="72"/>
      <c r="FT461" s="79"/>
      <c r="FU461" s="63"/>
      <c r="FV461" s="64"/>
      <c r="FW461" s="72"/>
      <c r="FX461" s="79"/>
      <c r="FY461" s="63"/>
      <c r="FZ461" s="64"/>
      <c r="GA461" s="72"/>
    </row>
    <row r="462" spans="1:185" x14ac:dyDescent="0.25">
      <c r="A462" s="34">
        <f t="shared" si="278"/>
        <v>1</v>
      </c>
      <c r="B462" s="34">
        <f t="shared" si="279"/>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278"/>
        <v>1</v>
      </c>
      <c r="B463" s="34">
        <f t="shared" si="279"/>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278"/>
        <v>1</v>
      </c>
      <c r="B464" s="34">
        <f t="shared" si="279"/>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278"/>
        <v>1</v>
      </c>
      <c r="B465" s="34">
        <f t="shared" si="279"/>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278"/>
        <v>1</v>
      </c>
      <c r="B466" s="34">
        <f t="shared" si="279"/>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278"/>
        <v>1</v>
      </c>
      <c r="B467" s="34">
        <f t="shared" si="279"/>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278"/>
        <v>1</v>
      </c>
      <c r="B468" s="34">
        <f t="shared" si="279"/>
        <v>1900</v>
      </c>
      <c r="C468" s="30"/>
      <c r="D468" s="54"/>
      <c r="E468" s="54"/>
      <c r="F468" s="53"/>
      <c r="G468" s="73"/>
      <c r="H468" s="54"/>
      <c r="I468" s="54"/>
      <c r="J468" s="61"/>
      <c r="K468" s="73"/>
      <c r="L468" s="78"/>
      <c r="M468" s="54"/>
      <c r="N468" s="61"/>
      <c r="O468" s="73"/>
      <c r="P468" s="78"/>
      <c r="Q468" s="54"/>
      <c r="R468" s="61"/>
      <c r="S468" s="73"/>
      <c r="T468" s="78"/>
      <c r="U468" s="54"/>
      <c r="V468" s="61"/>
      <c r="W468" s="73"/>
      <c r="X468" s="78"/>
      <c r="Y468" s="54"/>
      <c r="Z468" s="61"/>
      <c r="AA468" s="73"/>
      <c r="AB468" s="78"/>
      <c r="AC468" s="54"/>
      <c r="AD468" s="61"/>
      <c r="AE468" s="73"/>
      <c r="AF468" s="78"/>
      <c r="AG468" s="54"/>
      <c r="AH468" s="61"/>
      <c r="AI468" s="73"/>
      <c r="AJ468" s="78"/>
      <c r="AK468" s="54"/>
      <c r="AL468" s="61"/>
      <c r="AM468" s="73"/>
      <c r="AN468" s="84"/>
      <c r="AO468" s="54"/>
      <c r="AP468" s="61"/>
      <c r="AQ468" s="73"/>
      <c r="AR468" s="84"/>
      <c r="AS468" s="54"/>
      <c r="AT468" s="61"/>
      <c r="AU468" s="73"/>
      <c r="AV468" s="84"/>
      <c r="AW468" s="54"/>
      <c r="AX468" s="61"/>
      <c r="AY468" s="73"/>
      <c r="AZ468" s="84"/>
      <c r="BA468" s="54"/>
      <c r="BB468" s="61"/>
      <c r="BC468" s="73"/>
      <c r="BD468" s="78"/>
      <c r="BE468" s="54"/>
      <c r="BF468" s="61"/>
      <c r="BG468" s="73"/>
      <c r="BH468" s="78"/>
      <c r="BI468" s="54"/>
      <c r="BJ468" s="61"/>
      <c r="BK468" s="73"/>
      <c r="BL468" s="78"/>
      <c r="BM468" s="54"/>
      <c r="BN468" s="61"/>
      <c r="BO468" s="73"/>
      <c r="BP468" s="78"/>
      <c r="BQ468" s="54"/>
      <c r="BR468" s="61"/>
      <c r="BS468" s="73"/>
      <c r="BT468" s="78"/>
      <c r="BU468" s="54"/>
      <c r="BV468" s="61"/>
      <c r="BW468" s="73"/>
      <c r="BX468" s="78"/>
      <c r="BY468" s="54"/>
      <c r="BZ468" s="61"/>
      <c r="CA468" s="73"/>
      <c r="CB468" s="78"/>
      <c r="CC468" s="54"/>
      <c r="CD468" s="61"/>
      <c r="CE468" s="73"/>
      <c r="CF468" s="78"/>
      <c r="CG468" s="54"/>
      <c r="CH468" s="61"/>
      <c r="CI468" s="73"/>
      <c r="CJ468" s="78"/>
      <c r="CK468" s="54"/>
      <c r="CL468" s="61"/>
      <c r="CM468" s="73"/>
      <c r="CN468" s="78"/>
      <c r="CO468" s="54"/>
      <c r="CP468" s="61"/>
      <c r="CQ468" s="73"/>
      <c r="CR468" s="78"/>
      <c r="CS468" s="54"/>
      <c r="CT468" s="61"/>
      <c r="CU468" s="73"/>
      <c r="CV468" s="78"/>
      <c r="CW468" s="54"/>
      <c r="CX468" s="61"/>
      <c r="CY468" s="73"/>
      <c r="CZ468" s="78"/>
      <c r="DA468" s="54"/>
      <c r="DB468" s="61"/>
      <c r="DC468" s="73"/>
      <c r="DD468" s="78"/>
      <c r="DE468" s="54"/>
      <c r="DF468" s="61"/>
      <c r="DG468" s="73"/>
      <c r="DH468" s="78"/>
      <c r="DI468" s="54"/>
      <c r="DJ468" s="61"/>
      <c r="DK468" s="89"/>
      <c r="DL468" s="78"/>
      <c r="DM468" s="54"/>
      <c r="DN468" s="61"/>
      <c r="DO468" s="89"/>
      <c r="DP468" s="78"/>
      <c r="DQ468" s="54"/>
      <c r="DR468" s="61"/>
      <c r="DS468" s="89"/>
      <c r="DT468" s="78"/>
      <c r="DU468" s="54"/>
      <c r="DV468" s="61"/>
      <c r="DW468" s="89"/>
      <c r="DX468" s="78"/>
      <c r="DY468" s="54"/>
      <c r="DZ468" s="61"/>
      <c r="EA468" s="89"/>
      <c r="EB468" s="78"/>
      <c r="EC468" s="54"/>
      <c r="ED468" s="61"/>
      <c r="EE468" s="89"/>
      <c r="EF468" s="78"/>
      <c r="EG468" s="54"/>
      <c r="EH468" s="61"/>
      <c r="EI468" s="89"/>
      <c r="EJ468" s="78"/>
      <c r="EK468" s="54"/>
      <c r="EL468" s="61"/>
      <c r="EM468" s="89"/>
      <c r="EN468" s="78"/>
      <c r="EO468" s="54"/>
      <c r="EP468" s="61"/>
      <c r="EQ468" s="89"/>
      <c r="ER468" s="78"/>
      <c r="ES468" s="54"/>
      <c r="ET468" s="61"/>
      <c r="EU468" s="89"/>
      <c r="EV468" s="78"/>
      <c r="EW468" s="54"/>
      <c r="EX468" s="61"/>
      <c r="EY468" s="73"/>
      <c r="EZ468" s="78"/>
      <c r="FA468" s="54"/>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c r="GC468" s="34"/>
    </row>
    <row r="469" spans="1:185" x14ac:dyDescent="0.25">
      <c r="A469" s="34">
        <f t="shared" si="278"/>
        <v>1</v>
      </c>
      <c r="B469" s="34">
        <f t="shared" si="279"/>
        <v>1900</v>
      </c>
      <c r="C469" s="31"/>
      <c r="D469" s="62"/>
      <c r="E469" s="63"/>
      <c r="F469" s="50"/>
      <c r="G469" s="72"/>
      <c r="H469" s="62"/>
      <c r="I469" s="63"/>
      <c r="J469" s="64"/>
      <c r="K469" s="72"/>
      <c r="L469" s="79"/>
      <c r="M469" s="63"/>
      <c r="N469" s="64"/>
      <c r="O469" s="72"/>
      <c r="P469" s="79"/>
      <c r="Q469" s="63"/>
      <c r="R469" s="64"/>
      <c r="S469" s="72"/>
      <c r="T469" s="79"/>
      <c r="U469" s="63"/>
      <c r="V469" s="64"/>
      <c r="W469" s="72"/>
      <c r="X469" s="79"/>
      <c r="Y469" s="63"/>
      <c r="Z469" s="64"/>
      <c r="AA469" s="72"/>
      <c r="AB469" s="79"/>
      <c r="AC469" s="63"/>
      <c r="AD469" s="64"/>
      <c r="AE469" s="72"/>
      <c r="AF469" s="79"/>
      <c r="AG469" s="63"/>
      <c r="AH469" s="64"/>
      <c r="AI469" s="72"/>
      <c r="AJ469" s="79"/>
      <c r="AK469" s="63"/>
      <c r="AL469" s="64"/>
      <c r="AM469" s="72"/>
      <c r="AN469" s="79"/>
      <c r="AO469" s="63"/>
      <c r="AP469" s="64"/>
      <c r="AQ469" s="72"/>
      <c r="AR469" s="79"/>
      <c r="AS469" s="63"/>
      <c r="AT469" s="64"/>
      <c r="AU469" s="72"/>
      <c r="AV469" s="79"/>
      <c r="AW469" s="63"/>
      <c r="AX469" s="64"/>
      <c r="AY469" s="72"/>
      <c r="AZ469" s="79"/>
      <c r="BA469" s="63"/>
      <c r="BB469" s="64"/>
      <c r="BC469" s="72"/>
      <c r="BD469" s="79"/>
      <c r="BE469" s="63"/>
      <c r="BF469" s="64"/>
      <c r="BG469" s="72"/>
      <c r="BH469" s="79"/>
      <c r="BI469" s="63"/>
      <c r="BJ469" s="64"/>
      <c r="BK469" s="72"/>
      <c r="BL469" s="79"/>
      <c r="BM469" s="63"/>
      <c r="BN469" s="64"/>
      <c r="BO469" s="72"/>
      <c r="BP469" s="79"/>
      <c r="BQ469" s="63"/>
      <c r="BR469" s="64"/>
      <c r="BS469" s="72"/>
      <c r="BT469" s="79"/>
      <c r="BU469" s="63"/>
      <c r="BV469" s="64"/>
      <c r="BW469" s="72"/>
      <c r="BX469" s="79"/>
      <c r="BY469" s="63"/>
      <c r="BZ469" s="64"/>
      <c r="CA469" s="72"/>
      <c r="CB469" s="79"/>
      <c r="CC469" s="63"/>
      <c r="CD469" s="64"/>
      <c r="CE469" s="72"/>
      <c r="CF469" s="79"/>
      <c r="CG469" s="63"/>
      <c r="CH469" s="64"/>
      <c r="CI469" s="72"/>
      <c r="CJ469" s="79"/>
      <c r="CK469" s="63"/>
      <c r="CL469" s="64"/>
      <c r="CM469" s="72"/>
      <c r="CN469" s="79"/>
      <c r="CO469" s="63"/>
      <c r="CP469" s="64"/>
      <c r="CQ469" s="72"/>
      <c r="CR469" s="79"/>
      <c r="CS469" s="63"/>
      <c r="CT469" s="64"/>
      <c r="CU469" s="72"/>
      <c r="CV469" s="79"/>
      <c r="CW469" s="63"/>
      <c r="CX469" s="64"/>
      <c r="CY469" s="72"/>
      <c r="CZ469" s="79"/>
      <c r="DA469" s="63"/>
      <c r="DB469" s="64"/>
      <c r="DC469" s="72"/>
      <c r="DD469" s="79"/>
      <c r="DE469" s="63"/>
      <c r="DF469" s="64"/>
      <c r="DG469" s="72"/>
      <c r="DH469" s="79"/>
      <c r="DI469" s="63"/>
      <c r="DJ469" s="64"/>
      <c r="DK469" s="72"/>
      <c r="DL469" s="79"/>
      <c r="DM469" s="63"/>
      <c r="DN469" s="64"/>
      <c r="DO469" s="72"/>
      <c r="DP469" s="79"/>
      <c r="DQ469" s="63"/>
      <c r="DR469" s="64"/>
      <c r="DS469" s="72"/>
      <c r="DT469" s="79"/>
      <c r="DU469" s="63"/>
      <c r="DV469" s="64"/>
      <c r="DW469" s="72"/>
      <c r="DX469" s="79"/>
      <c r="DY469" s="63"/>
      <c r="DZ469" s="64"/>
      <c r="EA469" s="72"/>
      <c r="EB469" s="79"/>
      <c r="EC469" s="63"/>
      <c r="ED469" s="64"/>
      <c r="EE469" s="72"/>
      <c r="EF469" s="79"/>
      <c r="EG469" s="63"/>
      <c r="EH469" s="64"/>
      <c r="EI469" s="72"/>
      <c r="EJ469" s="79"/>
      <c r="EK469" s="63"/>
      <c r="EL469" s="64"/>
      <c r="EM469" s="72"/>
      <c r="EN469" s="79"/>
      <c r="EO469" s="63"/>
      <c r="EP469" s="64"/>
      <c r="EQ469" s="72"/>
      <c r="ER469" s="79"/>
      <c r="ES469" s="63"/>
      <c r="ET469" s="64"/>
      <c r="EU469" s="72"/>
      <c r="EV469" s="79"/>
      <c r="EW469" s="63"/>
      <c r="EX469" s="64"/>
      <c r="EY469" s="72"/>
      <c r="EZ469" s="79"/>
      <c r="FA469" s="63"/>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row>
    <row r="470" spans="1:185" x14ac:dyDescent="0.25">
      <c r="A470" s="34">
        <f t="shared" si="278"/>
        <v>1</v>
      </c>
      <c r="B470" s="34">
        <f t="shared" si="279"/>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278"/>
        <v>1</v>
      </c>
      <c r="B471" s="34">
        <f t="shared" si="279"/>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278"/>
        <v>1</v>
      </c>
      <c r="B472" s="34">
        <f t="shared" si="279"/>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278"/>
        <v>1</v>
      </c>
      <c r="B473" s="34">
        <f t="shared" si="279"/>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278"/>
        <v>1</v>
      </c>
      <c r="B474" s="34">
        <f t="shared" si="279"/>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278"/>
        <v>1</v>
      </c>
      <c r="B475" s="34">
        <f t="shared" si="279"/>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278"/>
        <v>1</v>
      </c>
      <c r="B476" s="34">
        <f t="shared" si="279"/>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278"/>
        <v>1</v>
      </c>
      <c r="B477" s="34">
        <f t="shared" si="279"/>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278"/>
        <v>1</v>
      </c>
      <c r="B478" s="34">
        <f t="shared" si="279"/>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si="278"/>
        <v>1</v>
      </c>
      <c r="B479" s="34">
        <f t="shared" si="279"/>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ref="A480:A543" si="280">MONTH(C480)</f>
        <v>1</v>
      </c>
      <c r="B480" s="34">
        <f t="shared" ref="B480:B543" si="281">YEAR(C480)</f>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280"/>
        <v>1</v>
      </c>
      <c r="B481" s="34">
        <f t="shared" si="281"/>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280"/>
        <v>1</v>
      </c>
      <c r="B482" s="34">
        <f t="shared" si="281"/>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280"/>
        <v>1</v>
      </c>
      <c r="B483" s="34">
        <f t="shared" si="281"/>
        <v>1900</v>
      </c>
      <c r="C483" s="30"/>
      <c r="D483" s="54"/>
      <c r="E483" s="54"/>
      <c r="F483" s="53"/>
      <c r="G483" s="73"/>
      <c r="H483" s="54"/>
      <c r="I483" s="54"/>
      <c r="J483" s="61"/>
      <c r="K483" s="73"/>
      <c r="L483" s="78"/>
      <c r="M483" s="54"/>
      <c r="N483" s="61"/>
      <c r="O483" s="73"/>
      <c r="P483" s="78"/>
      <c r="Q483" s="54"/>
      <c r="R483" s="61"/>
      <c r="S483" s="73"/>
      <c r="T483" s="78"/>
      <c r="U483" s="54"/>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54"/>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280"/>
        <v>1</v>
      </c>
      <c r="B484" s="34">
        <f t="shared" si="281"/>
        <v>1900</v>
      </c>
      <c r="C484" s="30"/>
      <c r="D484" s="54"/>
      <c r="E484" s="54"/>
      <c r="F484" s="53"/>
      <c r="G484" s="73"/>
      <c r="H484" s="54"/>
      <c r="I484" s="54"/>
      <c r="J484" s="61"/>
      <c r="K484" s="73"/>
      <c r="L484" s="78"/>
      <c r="M484" s="54"/>
      <c r="N484" s="61"/>
      <c r="O484" s="73"/>
      <c r="P484" s="78"/>
      <c r="Q484" s="54"/>
      <c r="R484" s="61"/>
      <c r="S484" s="73"/>
      <c r="T484" s="78"/>
      <c r="U484" s="61"/>
      <c r="V484" s="61"/>
      <c r="W484" s="73"/>
      <c r="X484" s="78"/>
      <c r="Y484" s="54"/>
      <c r="Z484" s="61"/>
      <c r="AA484" s="73"/>
      <c r="AB484" s="78"/>
      <c r="AC484" s="54"/>
      <c r="AD484" s="61"/>
      <c r="AE484" s="73"/>
      <c r="AF484" s="78"/>
      <c r="AG484" s="54"/>
      <c r="AH484" s="61"/>
      <c r="AI484" s="73"/>
      <c r="AJ484" s="78"/>
      <c r="AK484" s="54"/>
      <c r="AL484" s="61"/>
      <c r="AM484" s="73"/>
      <c r="AN484" s="84"/>
      <c r="AO484" s="54"/>
      <c r="AP484" s="61"/>
      <c r="AQ484" s="73"/>
      <c r="AR484" s="84"/>
      <c r="AS484" s="54"/>
      <c r="AT484" s="61"/>
      <c r="AU484" s="73"/>
      <c r="AV484" s="84"/>
      <c r="AW484" s="54"/>
      <c r="AX484" s="61"/>
      <c r="AY484" s="73"/>
      <c r="AZ484" s="84"/>
      <c r="BA484" s="54"/>
      <c r="BB484" s="61"/>
      <c r="BC484" s="73"/>
      <c r="BD484" s="78"/>
      <c r="BE484" s="54"/>
      <c r="BF484" s="61"/>
      <c r="BG484" s="73"/>
      <c r="BH484" s="78"/>
      <c r="BI484" s="54"/>
      <c r="BJ484" s="61"/>
      <c r="BK484" s="73"/>
      <c r="BL484" s="78"/>
      <c r="BM484" s="54"/>
      <c r="BN484" s="61"/>
      <c r="BO484" s="73"/>
      <c r="BP484" s="78"/>
      <c r="BQ484" s="54"/>
      <c r="BR484" s="61"/>
      <c r="BS484" s="73"/>
      <c r="BT484" s="78"/>
      <c r="BU484" s="54"/>
      <c r="BV484" s="61"/>
      <c r="BW484" s="73"/>
      <c r="BX484" s="78"/>
      <c r="BY484" s="54"/>
      <c r="BZ484" s="61"/>
      <c r="CA484" s="73"/>
      <c r="CB484" s="78"/>
      <c r="CC484" s="54"/>
      <c r="CD484" s="61"/>
      <c r="CE484" s="73"/>
      <c r="CF484" s="78"/>
      <c r="CG484" s="54"/>
      <c r="CH484" s="61"/>
      <c r="CI484" s="73"/>
      <c r="CJ484" s="78"/>
      <c r="CK484" s="54"/>
      <c r="CL484" s="61"/>
      <c r="CM484" s="73"/>
      <c r="CN484" s="78"/>
      <c r="CO484" s="54"/>
      <c r="CP484" s="61"/>
      <c r="CQ484" s="73"/>
      <c r="CR484" s="78"/>
      <c r="CS484" s="54"/>
      <c r="CT484" s="61"/>
      <c r="CU484" s="73"/>
      <c r="CV484" s="78"/>
      <c r="CW484" s="54"/>
      <c r="CX484" s="61"/>
      <c r="CY484" s="73"/>
      <c r="CZ484" s="78"/>
      <c r="DA484" s="54"/>
      <c r="DB484" s="61"/>
      <c r="DC484" s="73"/>
      <c r="DD484" s="78"/>
      <c r="DE484" s="54"/>
      <c r="DF484" s="61"/>
      <c r="DG484" s="73"/>
      <c r="DH484" s="78"/>
      <c r="DI484" s="54"/>
      <c r="DJ484" s="61"/>
      <c r="DK484" s="89"/>
      <c r="DL484" s="78"/>
      <c r="DM484" s="54"/>
      <c r="DN484" s="61"/>
      <c r="DO484" s="89"/>
      <c r="DP484" s="78"/>
      <c r="DQ484" s="54"/>
      <c r="DR484" s="61"/>
      <c r="DS484" s="89"/>
      <c r="DT484" s="78"/>
      <c r="DU484" s="54"/>
      <c r="DV484" s="61"/>
      <c r="DW484" s="89"/>
      <c r="DX484" s="78"/>
      <c r="DY484" s="54"/>
      <c r="DZ484" s="61"/>
      <c r="EA484" s="89"/>
      <c r="EB484" s="78"/>
      <c r="EC484" s="61"/>
      <c r="ED484" s="61"/>
      <c r="EE484" s="89"/>
      <c r="EF484" s="78"/>
      <c r="EG484" s="54"/>
      <c r="EH484" s="61"/>
      <c r="EI484" s="89"/>
      <c r="EJ484" s="78"/>
      <c r="EK484" s="54"/>
      <c r="EL484" s="61"/>
      <c r="EM484" s="89"/>
      <c r="EN484" s="78"/>
      <c r="EO484" s="54"/>
      <c r="EP484" s="61"/>
      <c r="EQ484" s="89"/>
      <c r="ER484" s="78"/>
      <c r="ES484" s="54"/>
      <c r="ET484" s="61"/>
      <c r="EU484" s="89"/>
      <c r="EV484" s="78"/>
      <c r="EW484" s="54"/>
      <c r="EX484" s="61"/>
      <c r="EY484" s="73"/>
      <c r="EZ484" s="78"/>
      <c r="FA484" s="54"/>
      <c r="FB484" s="61"/>
      <c r="FC484" s="73"/>
      <c r="FD484" s="78"/>
      <c r="FE484" s="54"/>
      <c r="FF484" s="61"/>
      <c r="FG484" s="73"/>
      <c r="FH484" s="78"/>
      <c r="FI484" s="54"/>
      <c r="FJ484" s="61"/>
      <c r="FK484" s="73"/>
      <c r="FL484" s="78"/>
      <c r="FM484" s="54"/>
      <c r="FN484" s="61"/>
      <c r="FO484" s="73"/>
      <c r="FP484" s="78"/>
      <c r="FQ484" s="54"/>
      <c r="FR484" s="61"/>
      <c r="FS484" s="73"/>
      <c r="FT484" s="78"/>
      <c r="FU484" s="54"/>
      <c r="FV484" s="61"/>
      <c r="FW484" s="73"/>
      <c r="FX484" s="78"/>
      <c r="FY484" s="54"/>
      <c r="FZ484" s="61"/>
      <c r="GA484" s="73"/>
      <c r="GC484" s="34"/>
    </row>
    <row r="485" spans="1:185" x14ac:dyDescent="0.25">
      <c r="A485" s="34">
        <f t="shared" si="280"/>
        <v>1</v>
      </c>
      <c r="B485" s="34">
        <f t="shared" si="281"/>
        <v>1900</v>
      </c>
      <c r="C485" s="30"/>
      <c r="D485" s="54"/>
      <c r="E485" s="54"/>
      <c r="F485" s="53"/>
      <c r="G485" s="73"/>
      <c r="H485" s="61"/>
      <c r="I485" s="61"/>
      <c r="J485" s="61"/>
      <c r="K485" s="73"/>
      <c r="L485" s="80"/>
      <c r="M485" s="61"/>
      <c r="N485" s="61"/>
      <c r="O485" s="73"/>
      <c r="P485" s="80"/>
      <c r="Q485" s="61"/>
      <c r="R485" s="61"/>
      <c r="S485" s="73"/>
      <c r="T485" s="80"/>
      <c r="U485" s="61"/>
      <c r="V485" s="61"/>
      <c r="W485" s="73"/>
      <c r="X485" s="80"/>
      <c r="Y485" s="61"/>
      <c r="Z485" s="61"/>
      <c r="AA485" s="73"/>
      <c r="AB485" s="80"/>
      <c r="AC485" s="61"/>
      <c r="AD485" s="61"/>
      <c r="AE485" s="73"/>
      <c r="AF485" s="80"/>
      <c r="AG485" s="61"/>
      <c r="AH485" s="61"/>
      <c r="AI485" s="73"/>
      <c r="AJ485" s="80"/>
      <c r="AK485" s="61"/>
      <c r="AL485" s="61"/>
      <c r="AM485" s="73"/>
      <c r="AN485" s="80"/>
      <c r="AO485" s="61"/>
      <c r="AP485" s="61"/>
      <c r="AQ485" s="73"/>
      <c r="AR485" s="80"/>
      <c r="AS485" s="61"/>
      <c r="AT485" s="61"/>
      <c r="AU485" s="73"/>
      <c r="AV485" s="80"/>
      <c r="AW485" s="61"/>
      <c r="AX485" s="61"/>
      <c r="AY485" s="73"/>
      <c r="AZ485" s="80"/>
      <c r="BA485" s="61"/>
      <c r="BB485" s="61"/>
      <c r="BC485" s="73"/>
      <c r="BD485" s="80"/>
      <c r="BE485" s="61"/>
      <c r="BF485" s="61"/>
      <c r="BG485" s="73"/>
      <c r="BH485" s="80"/>
      <c r="BI485" s="61"/>
      <c r="BJ485" s="61"/>
      <c r="BK485" s="73"/>
      <c r="BL485" s="80"/>
      <c r="BM485" s="61"/>
      <c r="BN485" s="61"/>
      <c r="BO485" s="73"/>
      <c r="BP485" s="80"/>
      <c r="BQ485" s="61"/>
      <c r="BR485" s="61"/>
      <c r="BS485" s="73"/>
      <c r="BT485" s="80"/>
      <c r="BU485" s="61"/>
      <c r="BV485" s="61"/>
      <c r="BW485" s="73"/>
      <c r="BX485" s="80"/>
      <c r="BY485" s="61"/>
      <c r="BZ485" s="61"/>
      <c r="CA485" s="73"/>
      <c r="CB485" s="80"/>
      <c r="CC485" s="61"/>
      <c r="CD485" s="61"/>
      <c r="CE485" s="73"/>
      <c r="CF485" s="80"/>
      <c r="CG485" s="61"/>
      <c r="CH485" s="61"/>
      <c r="CI485" s="73"/>
      <c r="CJ485" s="80"/>
      <c r="CK485" s="61"/>
      <c r="CL485" s="61"/>
      <c r="CM485" s="73"/>
      <c r="CN485" s="80"/>
      <c r="CO485" s="61"/>
      <c r="CP485" s="61"/>
      <c r="CQ485" s="73"/>
      <c r="CR485" s="80"/>
      <c r="CS485" s="61"/>
      <c r="CT485" s="61"/>
      <c r="CU485" s="73"/>
      <c r="CV485" s="80"/>
      <c r="CW485" s="61"/>
      <c r="CX485" s="61"/>
      <c r="CY485" s="73"/>
      <c r="CZ485" s="80"/>
      <c r="DA485" s="61"/>
      <c r="DB485" s="61"/>
      <c r="DC485" s="73"/>
      <c r="DD485" s="80"/>
      <c r="DE485" s="61"/>
      <c r="DF485" s="61"/>
      <c r="DG485" s="73"/>
      <c r="DH485" s="80"/>
      <c r="DI485" s="61"/>
      <c r="DJ485" s="61"/>
      <c r="DK485" s="73"/>
      <c r="DL485" s="80"/>
      <c r="DM485" s="61"/>
      <c r="DN485" s="61"/>
      <c r="DO485" s="73"/>
      <c r="DP485" s="80"/>
      <c r="DQ485" s="61"/>
      <c r="DR485" s="61"/>
      <c r="DS485" s="73"/>
      <c r="DT485" s="80"/>
      <c r="DU485" s="61"/>
      <c r="DV485" s="61"/>
      <c r="DW485" s="73"/>
      <c r="DX485" s="80"/>
      <c r="DY485" s="61"/>
      <c r="DZ485" s="61"/>
      <c r="EA485" s="73"/>
      <c r="EB485" s="80"/>
      <c r="EC485" s="61"/>
      <c r="ED485" s="61"/>
      <c r="EE485" s="73"/>
      <c r="EF485" s="80"/>
      <c r="EG485" s="61"/>
      <c r="EH485" s="61"/>
      <c r="EI485" s="73"/>
      <c r="EJ485" s="80"/>
      <c r="EK485" s="61"/>
      <c r="EL485" s="61"/>
      <c r="EM485" s="73"/>
      <c r="EN485" s="80"/>
      <c r="EO485" s="61"/>
      <c r="EP485" s="61"/>
      <c r="EQ485" s="73"/>
      <c r="ER485" s="80"/>
      <c r="ES485" s="61"/>
      <c r="ET485" s="61"/>
      <c r="EU485" s="73"/>
      <c r="EV485" s="80"/>
      <c r="EW485" s="61"/>
      <c r="EX485" s="61"/>
      <c r="EY485" s="73"/>
      <c r="EZ485" s="80"/>
      <c r="FA485" s="61"/>
      <c r="FB485" s="61"/>
      <c r="FC485" s="73"/>
      <c r="FD485" s="80"/>
      <c r="FE485" s="61"/>
      <c r="FF485" s="61"/>
      <c r="FG485" s="73"/>
      <c r="FH485" s="80"/>
      <c r="FI485" s="61"/>
      <c r="FJ485" s="61"/>
      <c r="FK485" s="73"/>
      <c r="FL485" s="80"/>
      <c r="FM485" s="61"/>
      <c r="FN485" s="61"/>
      <c r="FO485" s="73"/>
      <c r="FP485" s="80"/>
      <c r="FQ485" s="61"/>
      <c r="FR485" s="61"/>
      <c r="FS485" s="73"/>
      <c r="FT485" s="80"/>
      <c r="FU485" s="61"/>
      <c r="FV485" s="61"/>
      <c r="FW485" s="73"/>
      <c r="FX485" s="80"/>
      <c r="FY485" s="61"/>
      <c r="FZ485" s="61"/>
      <c r="GA485" s="73"/>
      <c r="GC485" s="34"/>
    </row>
    <row r="486" spans="1:185" x14ac:dyDescent="0.25">
      <c r="A486" s="34">
        <f t="shared" si="280"/>
        <v>1</v>
      </c>
      <c r="B486" s="34">
        <f t="shared" si="281"/>
        <v>1900</v>
      </c>
      <c r="C486" s="30"/>
      <c r="D486" s="54"/>
      <c r="E486" s="54"/>
      <c r="F486" s="68"/>
      <c r="G486" s="73"/>
      <c r="H486" s="54"/>
      <c r="I486" s="54"/>
      <c r="J486" s="49"/>
      <c r="K486" s="81"/>
      <c r="L486" s="78"/>
      <c r="M486" s="54"/>
      <c r="N486" s="49"/>
      <c r="O486" s="73"/>
      <c r="P486" s="78"/>
      <c r="Q486" s="54"/>
      <c r="R486" s="49"/>
      <c r="S486" s="73"/>
      <c r="T486" s="78"/>
      <c r="U486" s="54"/>
      <c r="V486" s="49"/>
      <c r="W486" s="73"/>
      <c r="X486" s="78"/>
      <c r="Y486" s="54"/>
      <c r="Z486" s="49"/>
      <c r="AA486" s="73"/>
      <c r="AB486" s="78"/>
      <c r="AC486" s="54"/>
      <c r="AD486" s="49"/>
      <c r="AE486" s="73"/>
      <c r="AF486" s="78"/>
      <c r="AG486" s="54"/>
      <c r="AH486" s="49"/>
      <c r="AI486" s="73"/>
      <c r="AJ486" s="78"/>
      <c r="AK486" s="54"/>
      <c r="AL486" s="49"/>
      <c r="AM486" s="73"/>
      <c r="AN486" s="84"/>
      <c r="AO486" s="54"/>
      <c r="AP486" s="49"/>
      <c r="AQ486" s="73"/>
      <c r="AR486" s="84"/>
      <c r="AS486" s="54"/>
      <c r="AT486" s="49"/>
      <c r="AU486" s="73"/>
      <c r="AV486" s="84"/>
      <c r="AW486" s="54"/>
      <c r="AX486" s="49"/>
      <c r="AY486" s="73"/>
      <c r="AZ486" s="84"/>
      <c r="BA486" s="54"/>
      <c r="BB486" s="49"/>
      <c r="BC486" s="73"/>
      <c r="BD486" s="78"/>
      <c r="BE486" s="54"/>
      <c r="BF486" s="49"/>
      <c r="BG486" s="73"/>
      <c r="BH486" s="78"/>
      <c r="BI486" s="54"/>
      <c r="BJ486" s="49"/>
      <c r="BK486" s="73"/>
      <c r="BL486" s="78"/>
      <c r="BM486" s="54"/>
      <c r="BN486" s="49"/>
      <c r="BO486" s="73"/>
      <c r="BP486" s="78"/>
      <c r="BQ486" s="54"/>
      <c r="BR486" s="49"/>
      <c r="BS486" s="73"/>
      <c r="BT486" s="78"/>
      <c r="BU486" s="54"/>
      <c r="BV486" s="49"/>
      <c r="BW486" s="73"/>
      <c r="BX486" s="78"/>
      <c r="BY486" s="54"/>
      <c r="BZ486" s="49"/>
      <c r="CA486" s="73"/>
      <c r="CB486" s="78"/>
      <c r="CC486" s="54"/>
      <c r="CD486" s="49"/>
      <c r="CE486" s="73"/>
      <c r="CF486" s="78"/>
      <c r="CG486" s="54"/>
      <c r="CH486" s="49"/>
      <c r="CI486" s="73"/>
      <c r="CJ486" s="78"/>
      <c r="CK486" s="54"/>
      <c r="CL486" s="49"/>
      <c r="CM486" s="73"/>
      <c r="CN486" s="78"/>
      <c r="CO486" s="54"/>
      <c r="CP486" s="49"/>
      <c r="CQ486" s="73"/>
      <c r="CR486" s="78"/>
      <c r="CS486" s="54"/>
      <c r="CT486" s="49"/>
      <c r="CU486" s="73"/>
      <c r="CV486" s="78"/>
      <c r="CW486" s="54"/>
      <c r="CX486" s="49"/>
      <c r="CY486" s="73"/>
      <c r="CZ486" s="78"/>
      <c r="DA486" s="54"/>
      <c r="DB486" s="49"/>
      <c r="DC486" s="73"/>
      <c r="DD486" s="78"/>
      <c r="DE486" s="54"/>
      <c r="DF486" s="49"/>
      <c r="DG486" s="73"/>
      <c r="DH486" s="78"/>
      <c r="DI486" s="54"/>
      <c r="DJ486" s="49"/>
      <c r="DK486" s="89"/>
      <c r="DL486" s="78"/>
      <c r="DM486" s="54"/>
      <c r="DN486" s="49"/>
      <c r="DO486" s="89"/>
      <c r="DP486" s="78"/>
      <c r="DQ486" s="54"/>
      <c r="DR486" s="49"/>
      <c r="DS486" s="89"/>
      <c r="DT486" s="78"/>
      <c r="DU486" s="54"/>
      <c r="DV486" s="49"/>
      <c r="DW486" s="89"/>
      <c r="DX486" s="78"/>
      <c r="DY486" s="54"/>
      <c r="DZ486" s="49"/>
      <c r="EA486" s="89"/>
      <c r="EB486" s="78"/>
      <c r="EC486" s="54"/>
      <c r="ED486" s="49"/>
      <c r="EE486" s="89"/>
      <c r="EF486" s="78"/>
      <c r="EG486" s="54"/>
      <c r="EH486" s="49"/>
      <c r="EI486" s="89"/>
      <c r="EJ486" s="78"/>
      <c r="EK486" s="54"/>
      <c r="EL486" s="49"/>
      <c r="EM486" s="89"/>
      <c r="EN486" s="78"/>
      <c r="EO486" s="54"/>
      <c r="EP486" s="49"/>
      <c r="EQ486" s="89"/>
      <c r="ER486" s="78"/>
      <c r="ES486" s="54"/>
      <c r="ET486" s="61"/>
      <c r="EU486" s="89"/>
      <c r="EV486" s="78"/>
      <c r="EW486" s="54"/>
      <c r="EX486" s="49"/>
      <c r="EY486" s="73"/>
      <c r="EZ486" s="78"/>
      <c r="FA486" s="54"/>
      <c r="FB486" s="49"/>
      <c r="FC486" s="73"/>
      <c r="FD486" s="78"/>
      <c r="FE486" s="54"/>
      <c r="FF486" s="49"/>
      <c r="FG486" s="73"/>
      <c r="FH486" s="78"/>
      <c r="FI486" s="54"/>
      <c r="FJ486" s="49"/>
      <c r="FK486" s="73"/>
      <c r="FL486" s="78"/>
      <c r="FM486" s="54"/>
      <c r="FN486" s="49"/>
      <c r="FO486" s="73"/>
      <c r="FP486" s="78"/>
      <c r="FQ486" s="54"/>
      <c r="FR486" s="49"/>
      <c r="FS486" s="73"/>
      <c r="FT486" s="78"/>
      <c r="FU486" s="54"/>
      <c r="FV486" s="49"/>
      <c r="FW486" s="73"/>
      <c r="FX486" s="78"/>
      <c r="FY486" s="54"/>
      <c r="FZ486" s="49"/>
      <c r="GA486" s="73"/>
      <c r="GC486" s="34"/>
    </row>
    <row r="487" spans="1:185" x14ac:dyDescent="0.25">
      <c r="A487" s="34">
        <f t="shared" si="280"/>
        <v>1</v>
      </c>
      <c r="B487" s="34">
        <f t="shared" si="281"/>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280"/>
        <v>1</v>
      </c>
      <c r="B488" s="34">
        <f t="shared" si="281"/>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280"/>
        <v>1</v>
      </c>
      <c r="B489" s="34">
        <f t="shared" si="281"/>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280"/>
        <v>1</v>
      </c>
      <c r="B490" s="34">
        <f t="shared" si="281"/>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280"/>
        <v>1</v>
      </c>
      <c r="B491" s="34">
        <f t="shared" si="281"/>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280"/>
        <v>1</v>
      </c>
      <c r="B492" s="34">
        <f t="shared" si="281"/>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280"/>
        <v>1</v>
      </c>
      <c r="B493" s="34">
        <f t="shared" si="281"/>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280"/>
        <v>1</v>
      </c>
      <c r="B494" s="34">
        <f t="shared" si="281"/>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280"/>
        <v>1</v>
      </c>
      <c r="B495" s="34">
        <f t="shared" si="281"/>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280"/>
        <v>1</v>
      </c>
      <c r="B496" s="34">
        <f t="shared" si="281"/>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280"/>
        <v>1</v>
      </c>
      <c r="B497" s="34">
        <f t="shared" si="281"/>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280"/>
        <v>1</v>
      </c>
      <c r="B498" s="34">
        <f t="shared" si="281"/>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280"/>
        <v>1</v>
      </c>
      <c r="B499" s="34">
        <f t="shared" si="281"/>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280"/>
        <v>1</v>
      </c>
      <c r="B500" s="34">
        <f t="shared" si="281"/>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280"/>
        <v>1</v>
      </c>
      <c r="B501" s="34">
        <f t="shared" si="281"/>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280"/>
        <v>1</v>
      </c>
      <c r="B502" s="34">
        <f t="shared" si="281"/>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280"/>
        <v>1</v>
      </c>
      <c r="B503" s="34">
        <f t="shared" si="281"/>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280"/>
        <v>1</v>
      </c>
      <c r="B504" s="34">
        <f t="shared" si="281"/>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280"/>
        <v>1</v>
      </c>
      <c r="B505" s="34">
        <f t="shared" si="281"/>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280"/>
        <v>1</v>
      </c>
      <c r="B506" s="34">
        <f t="shared" si="281"/>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280"/>
        <v>1</v>
      </c>
      <c r="B507" s="34">
        <f t="shared" si="281"/>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280"/>
        <v>1</v>
      </c>
      <c r="B508" s="34">
        <f t="shared" si="281"/>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280"/>
        <v>1</v>
      </c>
      <c r="B509" s="34">
        <f t="shared" si="281"/>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280"/>
        <v>1</v>
      </c>
      <c r="B510" s="34">
        <f t="shared" si="281"/>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280"/>
        <v>1</v>
      </c>
      <c r="B511" s="34">
        <f t="shared" si="281"/>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280"/>
        <v>1</v>
      </c>
      <c r="B512" s="34">
        <f t="shared" si="281"/>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280"/>
        <v>1</v>
      </c>
      <c r="B513" s="34">
        <f t="shared" si="281"/>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280"/>
        <v>1</v>
      </c>
      <c r="B514" s="34">
        <f t="shared" si="281"/>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280"/>
        <v>1</v>
      </c>
      <c r="B515" s="34">
        <f t="shared" si="281"/>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280"/>
        <v>1</v>
      </c>
      <c r="B516" s="34">
        <f t="shared" si="281"/>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280"/>
        <v>1</v>
      </c>
      <c r="B517" s="34">
        <f t="shared" si="281"/>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280"/>
        <v>1</v>
      </c>
      <c r="B518" s="34">
        <f t="shared" si="281"/>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280"/>
        <v>1</v>
      </c>
      <c r="B519" s="34">
        <f t="shared" si="281"/>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280"/>
        <v>1</v>
      </c>
      <c r="B520" s="34">
        <f t="shared" si="281"/>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280"/>
        <v>1</v>
      </c>
      <c r="B521" s="34">
        <f t="shared" si="281"/>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280"/>
        <v>1</v>
      </c>
      <c r="B522" s="34">
        <f t="shared" si="281"/>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280"/>
        <v>1</v>
      </c>
      <c r="B523" s="34">
        <f t="shared" si="281"/>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280"/>
        <v>1</v>
      </c>
      <c r="B524" s="34">
        <f t="shared" si="281"/>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280"/>
        <v>1</v>
      </c>
      <c r="B525" s="34">
        <f t="shared" si="281"/>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280"/>
        <v>1</v>
      </c>
      <c r="B526" s="34">
        <f t="shared" si="281"/>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280"/>
        <v>1</v>
      </c>
      <c r="B527" s="34">
        <f t="shared" si="281"/>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280"/>
        <v>1</v>
      </c>
      <c r="B528" s="34">
        <f t="shared" si="281"/>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280"/>
        <v>1</v>
      </c>
      <c r="B529" s="34">
        <f t="shared" si="281"/>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280"/>
        <v>1</v>
      </c>
      <c r="B530" s="34">
        <f t="shared" si="281"/>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280"/>
        <v>1</v>
      </c>
      <c r="B531" s="34">
        <f t="shared" si="281"/>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280"/>
        <v>1</v>
      </c>
      <c r="B532" s="34">
        <f t="shared" si="281"/>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280"/>
        <v>1</v>
      </c>
      <c r="B533" s="34">
        <f t="shared" si="281"/>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280"/>
        <v>1</v>
      </c>
      <c r="B534" s="34">
        <f t="shared" si="281"/>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280"/>
        <v>1</v>
      </c>
      <c r="B535" s="34">
        <f t="shared" si="281"/>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280"/>
        <v>1</v>
      </c>
      <c r="B536" s="34">
        <f t="shared" si="281"/>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280"/>
        <v>1</v>
      </c>
      <c r="B537" s="34">
        <f t="shared" si="281"/>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280"/>
        <v>1</v>
      </c>
      <c r="B538" s="34">
        <f t="shared" si="281"/>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280"/>
        <v>1</v>
      </c>
      <c r="B539" s="34">
        <f t="shared" si="281"/>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280"/>
        <v>1</v>
      </c>
      <c r="B540" s="34">
        <f t="shared" si="281"/>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280"/>
        <v>1</v>
      </c>
      <c r="B541" s="34">
        <f t="shared" si="281"/>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280"/>
        <v>1</v>
      </c>
      <c r="B542" s="34">
        <f t="shared" si="281"/>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si="280"/>
        <v>1</v>
      </c>
      <c r="B543" s="34">
        <f t="shared" si="281"/>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ref="A544:A607" si="282">MONTH(C544)</f>
        <v>1</v>
      </c>
      <c r="B544" s="34">
        <f t="shared" ref="B544:B607" si="283">YEAR(C544)</f>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5" x14ac:dyDescent="0.25">
      <c r="A545" s="34">
        <f t="shared" si="282"/>
        <v>1</v>
      </c>
      <c r="B545" s="34">
        <f t="shared" si="283"/>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c r="GC545" s="34"/>
    </row>
    <row r="546" spans="1:185" x14ac:dyDescent="0.25">
      <c r="A546" s="34">
        <f t="shared" si="282"/>
        <v>1</v>
      </c>
      <c r="B546" s="34">
        <f t="shared" si="283"/>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5" x14ac:dyDescent="0.25">
      <c r="A547" s="34">
        <f t="shared" si="282"/>
        <v>1</v>
      </c>
      <c r="B547" s="34">
        <f t="shared" si="283"/>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5" x14ac:dyDescent="0.25">
      <c r="A548" s="34">
        <f t="shared" si="282"/>
        <v>1</v>
      </c>
      <c r="B548" s="34">
        <f t="shared" si="283"/>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5" x14ac:dyDescent="0.25">
      <c r="A549" s="34">
        <f t="shared" si="282"/>
        <v>1</v>
      </c>
      <c r="B549" s="34">
        <f t="shared" si="283"/>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5" x14ac:dyDescent="0.25">
      <c r="A550" s="34">
        <f t="shared" si="282"/>
        <v>1</v>
      </c>
      <c r="B550" s="34">
        <f t="shared" si="283"/>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5" x14ac:dyDescent="0.25">
      <c r="A551" s="34">
        <f t="shared" si="282"/>
        <v>1</v>
      </c>
      <c r="B551" s="34">
        <f t="shared" si="283"/>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5" x14ac:dyDescent="0.25">
      <c r="A552" s="34">
        <f t="shared" si="282"/>
        <v>1</v>
      </c>
      <c r="B552" s="34">
        <f t="shared" si="283"/>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5" x14ac:dyDescent="0.25">
      <c r="A553" s="34">
        <f t="shared" si="282"/>
        <v>1</v>
      </c>
      <c r="B553" s="34">
        <f t="shared" si="283"/>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5" x14ac:dyDescent="0.25">
      <c r="A554" s="34">
        <f t="shared" si="282"/>
        <v>1</v>
      </c>
      <c r="B554" s="34">
        <f t="shared" si="283"/>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5" x14ac:dyDescent="0.25">
      <c r="A555" s="34">
        <f t="shared" si="282"/>
        <v>1</v>
      </c>
      <c r="B555" s="34">
        <f t="shared" si="283"/>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5" x14ac:dyDescent="0.25">
      <c r="A556" s="34">
        <f t="shared" si="282"/>
        <v>1</v>
      </c>
      <c r="B556" s="34">
        <f t="shared" si="283"/>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5" x14ac:dyDescent="0.25">
      <c r="A557" s="34">
        <f t="shared" si="282"/>
        <v>1</v>
      </c>
      <c r="B557" s="34">
        <f t="shared" si="283"/>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5" x14ac:dyDescent="0.25">
      <c r="A558" s="34">
        <f t="shared" si="282"/>
        <v>1</v>
      </c>
      <c r="B558" s="34">
        <f t="shared" si="283"/>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5" x14ac:dyDescent="0.25">
      <c r="A559" s="34">
        <f t="shared" si="282"/>
        <v>1</v>
      </c>
      <c r="B559" s="34">
        <f t="shared" si="283"/>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5" x14ac:dyDescent="0.25">
      <c r="A560" s="34">
        <f t="shared" si="282"/>
        <v>1</v>
      </c>
      <c r="B560" s="34">
        <f t="shared" si="283"/>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282"/>
        <v>1</v>
      </c>
      <c r="B561" s="34">
        <f t="shared" si="283"/>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282"/>
        <v>1</v>
      </c>
      <c r="B562" s="34">
        <f t="shared" si="283"/>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282"/>
        <v>1</v>
      </c>
      <c r="B563" s="34">
        <f t="shared" si="283"/>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282"/>
        <v>1</v>
      </c>
      <c r="B564" s="34">
        <f t="shared" si="283"/>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282"/>
        <v>1</v>
      </c>
      <c r="B565" s="34">
        <f t="shared" si="283"/>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282"/>
        <v>1</v>
      </c>
      <c r="B566" s="34">
        <f t="shared" si="283"/>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282"/>
        <v>1</v>
      </c>
      <c r="B567" s="34">
        <f t="shared" si="283"/>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282"/>
        <v>1</v>
      </c>
      <c r="B568" s="34">
        <f t="shared" si="283"/>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282"/>
        <v>1</v>
      </c>
      <c r="B569" s="34">
        <f t="shared" si="283"/>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282"/>
        <v>1</v>
      </c>
      <c r="B570" s="34">
        <f t="shared" si="283"/>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282"/>
        <v>1</v>
      </c>
      <c r="B571" s="34">
        <f t="shared" si="283"/>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282"/>
        <v>1</v>
      </c>
      <c r="B572" s="34">
        <f t="shared" si="283"/>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282"/>
        <v>1</v>
      </c>
      <c r="B573" s="34">
        <f t="shared" si="283"/>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282"/>
        <v>1</v>
      </c>
      <c r="B574" s="34">
        <f t="shared" si="283"/>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282"/>
        <v>1</v>
      </c>
      <c r="B575" s="34">
        <f t="shared" si="283"/>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282"/>
        <v>1</v>
      </c>
      <c r="B576" s="34">
        <f t="shared" si="283"/>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282"/>
        <v>1</v>
      </c>
      <c r="B577" s="34">
        <f t="shared" si="283"/>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282"/>
        <v>1</v>
      </c>
      <c r="B578" s="34">
        <f t="shared" si="283"/>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282"/>
        <v>1</v>
      </c>
      <c r="B579" s="34">
        <f t="shared" si="283"/>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61"/>
      <c r="EQ579" s="89"/>
      <c r="ER579" s="78"/>
      <c r="ES579" s="54"/>
      <c r="ET579" s="61"/>
      <c r="EU579" s="89"/>
      <c r="EV579" s="78"/>
      <c r="EW579" s="54"/>
      <c r="EX579" s="61"/>
      <c r="EY579" s="73"/>
      <c r="EZ579" s="78"/>
      <c r="FA579" s="54"/>
      <c r="FB579" s="61"/>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282"/>
        <v>1</v>
      </c>
      <c r="B580" s="34">
        <f t="shared" si="283"/>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53"/>
      <c r="FC580" s="7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282"/>
        <v>1</v>
      </c>
      <c r="B581" s="34">
        <f t="shared" si="283"/>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9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282"/>
        <v>1</v>
      </c>
      <c r="B582" s="34">
        <f t="shared" si="283"/>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282"/>
        <v>1</v>
      </c>
      <c r="B583" s="34">
        <f t="shared" si="283"/>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53"/>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282"/>
        <v>1</v>
      </c>
      <c r="B584" s="34">
        <f t="shared" si="283"/>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282"/>
        <v>1</v>
      </c>
      <c r="B585" s="34">
        <f t="shared" si="283"/>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282"/>
        <v>1</v>
      </c>
      <c r="B586" s="34">
        <f t="shared" si="283"/>
        <v>1900</v>
      </c>
      <c r="C586" s="30"/>
      <c r="D586" s="54"/>
      <c r="E586" s="54"/>
      <c r="F586" s="53"/>
      <c r="G586" s="73"/>
      <c r="H586" s="54"/>
      <c r="I586" s="54"/>
      <c r="J586" s="61"/>
      <c r="K586" s="73"/>
      <c r="L586" s="78"/>
      <c r="M586" s="54"/>
      <c r="N586" s="61"/>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282"/>
        <v>1</v>
      </c>
      <c r="B587" s="34">
        <f t="shared" si="283"/>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282"/>
        <v>1</v>
      </c>
      <c r="B588" s="34">
        <f t="shared" si="283"/>
        <v>1900</v>
      </c>
      <c r="C588" s="30"/>
      <c r="D588" s="54"/>
      <c r="E588" s="54"/>
      <c r="F588" s="53"/>
      <c r="G588" s="73"/>
      <c r="H588" s="54"/>
      <c r="I588" s="54"/>
      <c r="J588" s="61"/>
      <c r="K588" s="73"/>
      <c r="L588" s="78"/>
      <c r="M588" s="54"/>
      <c r="N588" s="53"/>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282"/>
        <v>1</v>
      </c>
      <c r="B589" s="34">
        <f t="shared" si="283"/>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282"/>
        <v>1</v>
      </c>
      <c r="B590" s="34">
        <f t="shared" si="283"/>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282"/>
        <v>1</v>
      </c>
      <c r="B591" s="34">
        <f t="shared" si="283"/>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282"/>
        <v>1</v>
      </c>
      <c r="B592" s="34">
        <f t="shared" si="283"/>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282"/>
        <v>1</v>
      </c>
      <c r="B593" s="34">
        <f t="shared" si="283"/>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282"/>
        <v>1</v>
      </c>
      <c r="B594" s="34">
        <f t="shared" si="283"/>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282"/>
        <v>1</v>
      </c>
      <c r="B595" s="34">
        <f t="shared" si="283"/>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282"/>
        <v>1</v>
      </c>
      <c r="B596" s="34">
        <f t="shared" si="283"/>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282"/>
        <v>1</v>
      </c>
      <c r="B597" s="34">
        <f t="shared" si="283"/>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282"/>
        <v>1</v>
      </c>
      <c r="B598" s="34">
        <f t="shared" si="283"/>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282"/>
        <v>1</v>
      </c>
      <c r="B599" s="34">
        <f t="shared" si="283"/>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282"/>
        <v>1</v>
      </c>
      <c r="B600" s="34">
        <f t="shared" si="283"/>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282"/>
        <v>1</v>
      </c>
      <c r="B601" s="34">
        <f t="shared" si="283"/>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282"/>
        <v>1</v>
      </c>
      <c r="B602" s="34">
        <f t="shared" si="283"/>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282"/>
        <v>1</v>
      </c>
      <c r="B603" s="34">
        <f t="shared" si="283"/>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282"/>
        <v>1</v>
      </c>
      <c r="B604" s="34">
        <f t="shared" si="283"/>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282"/>
        <v>1</v>
      </c>
      <c r="B605" s="34">
        <f t="shared" si="283"/>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282"/>
        <v>1</v>
      </c>
      <c r="B606" s="34">
        <f t="shared" si="283"/>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si="282"/>
        <v>1</v>
      </c>
      <c r="B607" s="34">
        <f t="shared" si="283"/>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ref="A608:A671" si="284">MONTH(C608)</f>
        <v>1</v>
      </c>
      <c r="B608" s="34">
        <f t="shared" ref="B608:B671" si="285">YEAR(C608)</f>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284"/>
        <v>1</v>
      </c>
      <c r="B609" s="34">
        <f t="shared" si="285"/>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284"/>
        <v>1</v>
      </c>
      <c r="B610" s="34">
        <f t="shared" si="285"/>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284"/>
        <v>1</v>
      </c>
      <c r="B611" s="34">
        <f t="shared" si="285"/>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284"/>
        <v>1</v>
      </c>
      <c r="B612" s="34">
        <f t="shared" si="285"/>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284"/>
        <v>1</v>
      </c>
      <c r="B613" s="34">
        <f t="shared" si="285"/>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284"/>
        <v>1</v>
      </c>
      <c r="B614" s="34">
        <f t="shared" si="285"/>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284"/>
        <v>1</v>
      </c>
      <c r="B615" s="34">
        <f t="shared" si="285"/>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284"/>
        <v>1</v>
      </c>
      <c r="B616" s="34">
        <f t="shared" si="285"/>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284"/>
        <v>1</v>
      </c>
      <c r="B617" s="34">
        <f t="shared" si="285"/>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284"/>
        <v>1</v>
      </c>
      <c r="B618" s="34">
        <f t="shared" si="285"/>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284"/>
        <v>1</v>
      </c>
      <c r="B619" s="34">
        <f t="shared" si="285"/>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284"/>
        <v>1</v>
      </c>
      <c r="B620" s="34">
        <f t="shared" si="285"/>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284"/>
        <v>1</v>
      </c>
      <c r="B621" s="34">
        <f t="shared" si="285"/>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284"/>
        <v>1</v>
      </c>
      <c r="B622" s="34">
        <f t="shared" si="285"/>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284"/>
        <v>1</v>
      </c>
      <c r="B623" s="34">
        <f t="shared" si="285"/>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284"/>
        <v>1</v>
      </c>
      <c r="B624" s="34">
        <f t="shared" si="285"/>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284"/>
        <v>1</v>
      </c>
      <c r="B625" s="34">
        <f t="shared" si="285"/>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284"/>
        <v>1</v>
      </c>
      <c r="B626" s="34">
        <f t="shared" si="285"/>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284"/>
        <v>1</v>
      </c>
      <c r="B627" s="34">
        <f t="shared" si="285"/>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284"/>
        <v>1</v>
      </c>
      <c r="B628" s="34">
        <f t="shared" si="285"/>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284"/>
        <v>1</v>
      </c>
      <c r="B629" s="34">
        <f t="shared" si="285"/>
        <v>1900</v>
      </c>
      <c r="C629" s="30"/>
      <c r="D629" s="54"/>
      <c r="E629" s="54"/>
      <c r="F629" s="53"/>
      <c r="G629" s="73"/>
      <c r="H629" s="54"/>
      <c r="I629" s="54"/>
      <c r="J629" s="61"/>
      <c r="K629" s="73"/>
      <c r="L629" s="78"/>
      <c r="M629" s="54"/>
      <c r="N629" s="61"/>
      <c r="O629" s="73"/>
      <c r="P629" s="78"/>
      <c r="Q629" s="54"/>
      <c r="R629" s="61"/>
      <c r="S629" s="73"/>
      <c r="T629" s="78"/>
      <c r="U629" s="54"/>
      <c r="V629" s="61"/>
      <c r="W629" s="73"/>
      <c r="X629" s="78"/>
      <c r="Y629" s="54"/>
      <c r="Z629" s="61"/>
      <c r="AA629" s="73"/>
      <c r="AB629" s="78"/>
      <c r="AC629" s="54"/>
      <c r="AD629" s="61"/>
      <c r="AE629" s="73"/>
      <c r="AF629" s="78"/>
      <c r="AG629" s="54"/>
      <c r="AH629" s="61"/>
      <c r="AI629" s="73"/>
      <c r="AJ629" s="78"/>
      <c r="AK629" s="54"/>
      <c r="AL629" s="61"/>
      <c r="AM629" s="73"/>
      <c r="AN629" s="84"/>
      <c r="AO629" s="54"/>
      <c r="AP629" s="61"/>
      <c r="AQ629" s="73"/>
      <c r="AR629" s="84"/>
      <c r="AS629" s="54"/>
      <c r="AT629" s="61"/>
      <c r="AU629" s="73"/>
      <c r="AV629" s="84"/>
      <c r="AW629" s="54"/>
      <c r="AX629" s="61"/>
      <c r="AY629" s="73"/>
      <c r="AZ629" s="84"/>
      <c r="BA629" s="54"/>
      <c r="BB629" s="61"/>
      <c r="BC629" s="73"/>
      <c r="BD629" s="78"/>
      <c r="BE629" s="54"/>
      <c r="BF629" s="61"/>
      <c r="BG629" s="73"/>
      <c r="BH629" s="78"/>
      <c r="BI629" s="54"/>
      <c r="BJ629" s="61"/>
      <c r="BK629" s="73"/>
      <c r="BL629" s="78"/>
      <c r="BM629" s="54"/>
      <c r="BN629" s="61"/>
      <c r="BO629" s="73"/>
      <c r="BP629" s="78"/>
      <c r="BQ629" s="54"/>
      <c r="BR629" s="61"/>
      <c r="BS629" s="73"/>
      <c r="BT629" s="78"/>
      <c r="BU629" s="54"/>
      <c r="BV629" s="61"/>
      <c r="BW629" s="73"/>
      <c r="BX629" s="78"/>
      <c r="BY629" s="54"/>
      <c r="BZ629" s="61"/>
      <c r="CA629" s="73"/>
      <c r="CB629" s="78"/>
      <c r="CC629" s="54"/>
      <c r="CD629" s="61"/>
      <c r="CE629" s="73"/>
      <c r="CF629" s="78"/>
      <c r="CG629" s="54"/>
      <c r="CH629" s="61"/>
      <c r="CI629" s="73"/>
      <c r="CJ629" s="78"/>
      <c r="CK629" s="54"/>
      <c r="CL629" s="61"/>
      <c r="CM629" s="73"/>
      <c r="CN629" s="78"/>
      <c r="CO629" s="54"/>
      <c r="CP629" s="61"/>
      <c r="CQ629" s="73"/>
      <c r="CR629" s="78"/>
      <c r="CS629" s="54"/>
      <c r="CT629" s="61"/>
      <c r="CU629" s="73"/>
      <c r="CV629" s="78"/>
      <c r="CW629" s="54"/>
      <c r="CX629" s="61"/>
      <c r="CY629" s="73"/>
      <c r="CZ629" s="78"/>
      <c r="DA629" s="54"/>
      <c r="DB629" s="61"/>
      <c r="DC629" s="73"/>
      <c r="DD629" s="78"/>
      <c r="DE629" s="54"/>
      <c r="DF629" s="61"/>
      <c r="DG629" s="73"/>
      <c r="DH629" s="78"/>
      <c r="DI629" s="54"/>
      <c r="DJ629" s="61"/>
      <c r="DK629" s="89"/>
      <c r="DL629" s="78"/>
      <c r="DM629" s="54"/>
      <c r="DN629" s="61"/>
      <c r="DO629" s="89"/>
      <c r="DP629" s="78"/>
      <c r="DQ629" s="54"/>
      <c r="DR629" s="61"/>
      <c r="DS629" s="89"/>
      <c r="DT629" s="78"/>
      <c r="DU629" s="54"/>
      <c r="DV629" s="61"/>
      <c r="DW629" s="89"/>
      <c r="DX629" s="78"/>
      <c r="DY629" s="54"/>
      <c r="DZ629" s="61"/>
      <c r="EA629" s="89"/>
      <c r="EB629" s="78"/>
      <c r="EC629" s="54"/>
      <c r="ED629" s="61"/>
      <c r="EE629" s="89"/>
      <c r="EF629" s="78"/>
      <c r="EG629" s="54"/>
      <c r="EH629" s="61"/>
      <c r="EI629" s="89"/>
      <c r="EJ629" s="78"/>
      <c r="EK629" s="54"/>
      <c r="EL629" s="61"/>
      <c r="EM629" s="89"/>
      <c r="EN629" s="78"/>
      <c r="EO629" s="54"/>
      <c r="EP629" s="61"/>
      <c r="EQ629" s="89"/>
      <c r="ER629" s="78"/>
      <c r="ES629" s="54"/>
      <c r="ET629" s="61"/>
      <c r="EU629" s="89"/>
      <c r="EV629" s="78"/>
      <c r="EW629" s="54"/>
      <c r="EX629" s="61"/>
      <c r="EY629" s="73"/>
      <c r="EZ629" s="78"/>
      <c r="FA629" s="54"/>
      <c r="FB629" s="61"/>
      <c r="FC629" s="73"/>
      <c r="FD629" s="78"/>
      <c r="FE629" s="54"/>
      <c r="FF629" s="61"/>
      <c r="FG629" s="73"/>
      <c r="FH629" s="78"/>
      <c r="FI629" s="54"/>
      <c r="FJ629" s="61"/>
      <c r="FK629" s="73"/>
      <c r="FL629" s="78"/>
      <c r="FM629" s="54"/>
      <c r="FN629" s="61"/>
      <c r="FO629" s="73"/>
      <c r="FP629" s="78"/>
      <c r="FQ629" s="54"/>
      <c r="FR629" s="61"/>
      <c r="FS629" s="73"/>
      <c r="FT629" s="78"/>
      <c r="FU629" s="54"/>
      <c r="FV629" s="61"/>
      <c r="FW629" s="73"/>
      <c r="FX629" s="78"/>
      <c r="FY629" s="54"/>
      <c r="FZ629" s="61"/>
      <c r="GA629" s="73"/>
    </row>
    <row r="630" spans="1:183" x14ac:dyDescent="0.25">
      <c r="A630" s="34">
        <f t="shared" si="284"/>
        <v>1</v>
      </c>
      <c r="B630" s="34">
        <f t="shared" si="285"/>
        <v>1900</v>
      </c>
      <c r="C630" s="30"/>
      <c r="D630" s="65"/>
      <c r="E630" s="65"/>
      <c r="F630" s="69"/>
      <c r="G630" s="74"/>
      <c r="H630" s="65"/>
      <c r="I630" s="65"/>
      <c r="J630" s="66"/>
      <c r="K630" s="74"/>
      <c r="L630" s="82"/>
      <c r="M630" s="65"/>
      <c r="N630" s="66"/>
      <c r="O630" s="74"/>
      <c r="P630" s="82"/>
      <c r="Q630" s="65"/>
      <c r="R630" s="66"/>
      <c r="S630" s="74"/>
      <c r="T630" s="82"/>
      <c r="U630" s="65"/>
      <c r="V630" s="66"/>
      <c r="W630" s="74"/>
      <c r="X630" s="82"/>
      <c r="Y630" s="65"/>
      <c r="Z630" s="66"/>
      <c r="AA630" s="74"/>
      <c r="AB630" s="82"/>
      <c r="AC630" s="65"/>
      <c r="AD630" s="66"/>
      <c r="AE630" s="74"/>
      <c r="AF630" s="82"/>
      <c r="AG630" s="65"/>
      <c r="AH630" s="66"/>
      <c r="AI630" s="74"/>
      <c r="AJ630" s="82"/>
      <c r="AK630" s="65"/>
      <c r="AL630" s="66"/>
      <c r="AM630" s="74"/>
      <c r="AN630" s="85"/>
      <c r="AO630" s="65"/>
      <c r="AP630" s="66"/>
      <c r="AQ630" s="74"/>
      <c r="AR630" s="85"/>
      <c r="AS630" s="65"/>
      <c r="AT630" s="66"/>
      <c r="AU630" s="74"/>
      <c r="AV630" s="85"/>
      <c r="AW630" s="65"/>
      <c r="AX630" s="66"/>
      <c r="AY630" s="74"/>
      <c r="AZ630" s="85"/>
      <c r="BA630" s="65"/>
      <c r="BB630" s="66"/>
      <c r="BC630" s="74"/>
      <c r="BD630" s="82"/>
      <c r="BE630" s="65"/>
      <c r="BF630" s="66"/>
      <c r="BG630" s="74"/>
      <c r="BH630" s="82"/>
      <c r="BI630" s="65"/>
      <c r="BJ630" s="66"/>
      <c r="BK630" s="74"/>
      <c r="BL630" s="82"/>
      <c r="BM630" s="65"/>
      <c r="BN630" s="66"/>
      <c r="BO630" s="74"/>
      <c r="BP630" s="82"/>
      <c r="BQ630" s="65"/>
      <c r="BR630" s="66"/>
      <c r="BS630" s="74"/>
      <c r="BT630" s="82"/>
      <c r="BU630" s="65"/>
      <c r="BV630" s="66"/>
      <c r="BW630" s="74"/>
      <c r="BX630" s="82"/>
      <c r="BY630" s="65"/>
      <c r="BZ630" s="66"/>
      <c r="CA630" s="74"/>
      <c r="CB630" s="82"/>
      <c r="CC630" s="65"/>
      <c r="CD630" s="66"/>
      <c r="CE630" s="74"/>
      <c r="CF630" s="82"/>
      <c r="CG630" s="65"/>
      <c r="CH630" s="66"/>
      <c r="CI630" s="74"/>
      <c r="CJ630" s="82"/>
      <c r="CK630" s="65"/>
      <c r="CL630" s="66"/>
      <c r="CM630" s="74"/>
      <c r="CN630" s="82"/>
      <c r="CO630" s="65"/>
      <c r="CP630" s="66"/>
      <c r="CQ630" s="74"/>
      <c r="CR630" s="82"/>
      <c r="CS630" s="65"/>
      <c r="CT630" s="66"/>
      <c r="CU630" s="74"/>
      <c r="CV630" s="82"/>
      <c r="CW630" s="65"/>
      <c r="CX630" s="66"/>
      <c r="CY630" s="74"/>
      <c r="CZ630" s="82"/>
      <c r="DA630" s="65"/>
      <c r="DB630" s="66"/>
      <c r="DC630" s="74"/>
      <c r="DD630" s="82"/>
      <c r="DE630" s="65"/>
      <c r="DF630" s="66"/>
      <c r="DG630" s="74"/>
      <c r="DH630" s="82"/>
      <c r="DI630" s="65"/>
      <c r="DJ630" s="66"/>
      <c r="DK630" s="90"/>
      <c r="DL630" s="82"/>
      <c r="DM630" s="65"/>
      <c r="DN630" s="66"/>
      <c r="DO630" s="90"/>
      <c r="DP630" s="82"/>
      <c r="DQ630" s="65"/>
      <c r="DR630" s="66"/>
      <c r="DS630" s="90"/>
      <c r="DT630" s="82"/>
      <c r="DU630" s="65"/>
      <c r="DV630" s="66"/>
      <c r="DW630" s="90"/>
      <c r="DX630" s="82"/>
      <c r="DY630" s="65"/>
      <c r="DZ630" s="66"/>
      <c r="EA630" s="90"/>
      <c r="EB630" s="82"/>
      <c r="EC630" s="65"/>
      <c r="ED630" s="66"/>
      <c r="EE630" s="90"/>
      <c r="EF630" s="82"/>
      <c r="EG630" s="65"/>
      <c r="EH630" s="66"/>
      <c r="EI630" s="90"/>
      <c r="EJ630" s="82"/>
      <c r="EK630" s="65"/>
      <c r="EL630" s="66"/>
      <c r="EM630" s="90"/>
      <c r="EN630" s="82"/>
      <c r="EO630" s="65"/>
      <c r="EP630" s="66"/>
      <c r="EQ630" s="90"/>
      <c r="ER630" s="82"/>
      <c r="ES630" s="65"/>
      <c r="ET630" s="66"/>
      <c r="EU630" s="90"/>
      <c r="EV630" s="82"/>
      <c r="EW630" s="65"/>
      <c r="EX630" s="66"/>
      <c r="EY630" s="74"/>
      <c r="EZ630" s="82"/>
      <c r="FA630" s="65"/>
      <c r="FB630" s="66"/>
      <c r="FC630" s="74"/>
      <c r="FD630" s="82"/>
      <c r="FE630" s="65"/>
      <c r="FF630" s="66"/>
      <c r="FG630" s="74"/>
      <c r="FH630" s="82"/>
      <c r="FI630" s="65"/>
      <c r="FJ630" s="66"/>
      <c r="FK630" s="74"/>
      <c r="FL630" s="82"/>
      <c r="FM630" s="65"/>
      <c r="FN630" s="66"/>
      <c r="FO630" s="74"/>
      <c r="FP630" s="82"/>
      <c r="FQ630" s="65"/>
      <c r="FR630" s="66"/>
      <c r="FS630" s="74"/>
      <c r="FT630" s="82"/>
      <c r="FU630" s="65"/>
      <c r="FV630" s="66"/>
      <c r="FW630" s="74"/>
      <c r="FX630" s="82"/>
      <c r="FY630" s="65"/>
      <c r="FZ630" s="66"/>
      <c r="GA630" s="74"/>
    </row>
    <row r="631" spans="1:183" x14ac:dyDescent="0.25">
      <c r="A631" s="34">
        <f t="shared" si="284"/>
        <v>1</v>
      </c>
      <c r="B631" s="34">
        <f t="shared" si="285"/>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284"/>
        <v>1</v>
      </c>
      <c r="B632" s="34">
        <f t="shared" si="285"/>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284"/>
        <v>1</v>
      </c>
      <c r="B633" s="34">
        <f t="shared" si="285"/>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284"/>
        <v>1</v>
      </c>
      <c r="B634" s="34">
        <f t="shared" si="285"/>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284"/>
        <v>1</v>
      </c>
      <c r="B635" s="34">
        <f t="shared" si="285"/>
        <v>1900</v>
      </c>
      <c r="C635" s="30"/>
      <c r="D635" s="54"/>
      <c r="E635" s="54"/>
      <c r="F635" s="53"/>
      <c r="G635" s="73"/>
      <c r="H635" s="54"/>
      <c r="I635" s="54"/>
      <c r="J635" s="61"/>
      <c r="K635" s="73"/>
      <c r="L635" s="78"/>
      <c r="M635" s="54"/>
      <c r="N635" s="61"/>
      <c r="O635" s="73"/>
      <c r="P635" s="78"/>
      <c r="Q635" s="54"/>
      <c r="R635" s="61"/>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284"/>
        <v>1</v>
      </c>
      <c r="B636" s="34">
        <f t="shared" si="285"/>
        <v>1900</v>
      </c>
      <c r="C636" s="30"/>
      <c r="D636" s="54"/>
      <c r="E636" s="54"/>
      <c r="F636" s="53"/>
      <c r="G636" s="73"/>
      <c r="H636" s="54"/>
      <c r="I636" s="54"/>
      <c r="J636" s="61"/>
      <c r="K636" s="73"/>
      <c r="L636" s="78"/>
      <c r="M636" s="54"/>
      <c r="N636" s="61"/>
      <c r="O636" s="73"/>
      <c r="P636" s="78"/>
      <c r="Q636" s="54"/>
      <c r="R636" s="53"/>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284"/>
        <v>1</v>
      </c>
      <c r="B637" s="34">
        <f t="shared" si="285"/>
        <v>1900</v>
      </c>
      <c r="C637" s="30"/>
      <c r="D637" s="54"/>
      <c r="E637" s="54"/>
      <c r="F637" s="53"/>
      <c r="G637" s="73"/>
      <c r="H637" s="54"/>
      <c r="I637" s="54"/>
      <c r="J637" s="61"/>
      <c r="K637" s="73"/>
      <c r="L637" s="78"/>
      <c r="M637" s="54"/>
      <c r="N637" s="61"/>
      <c r="O637" s="73"/>
      <c r="P637" s="78"/>
      <c r="Q637" s="54"/>
      <c r="R637" s="61"/>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284"/>
        <v>1</v>
      </c>
      <c r="B638" s="34">
        <f t="shared" si="285"/>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284"/>
        <v>1</v>
      </c>
      <c r="B639" s="34">
        <f t="shared" si="285"/>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284"/>
        <v>1</v>
      </c>
      <c r="B640" s="34">
        <f t="shared" si="285"/>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284"/>
        <v>1</v>
      </c>
      <c r="B641" s="34">
        <f t="shared" si="285"/>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284"/>
        <v>1</v>
      </c>
      <c r="B642" s="34">
        <f t="shared" si="285"/>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284"/>
        <v>1</v>
      </c>
      <c r="B643" s="34">
        <f t="shared" si="285"/>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284"/>
        <v>1</v>
      </c>
      <c r="B644" s="34">
        <f t="shared" si="285"/>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284"/>
        <v>1</v>
      </c>
      <c r="B645" s="34">
        <f t="shared" si="285"/>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284"/>
        <v>1</v>
      </c>
      <c r="B646" s="34">
        <f t="shared" si="285"/>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284"/>
        <v>1</v>
      </c>
      <c r="B647" s="34">
        <f t="shared" si="285"/>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284"/>
        <v>1</v>
      </c>
      <c r="B648" s="34">
        <f t="shared" si="285"/>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284"/>
        <v>1</v>
      </c>
      <c r="B649" s="34">
        <f t="shared" si="285"/>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284"/>
        <v>1</v>
      </c>
      <c r="B650" s="34">
        <f t="shared" si="285"/>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284"/>
        <v>1</v>
      </c>
      <c r="B651" s="34">
        <f t="shared" si="285"/>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284"/>
        <v>1</v>
      </c>
      <c r="B652" s="34">
        <f t="shared" si="285"/>
        <v>1900</v>
      </c>
      <c r="C652" s="30"/>
      <c r="D652" s="54"/>
      <c r="E652" s="54"/>
      <c r="F652" s="53"/>
      <c r="G652" s="73"/>
      <c r="H652" s="54"/>
      <c r="I652" s="54"/>
      <c r="J652" s="61"/>
      <c r="K652" s="73"/>
      <c r="L652" s="78"/>
      <c r="M652" s="54"/>
      <c r="N652" s="61"/>
      <c r="O652" s="73"/>
      <c r="P652" s="78"/>
      <c r="Q652" s="54"/>
      <c r="R652" s="53"/>
      <c r="S652" s="73"/>
      <c r="T652" s="78"/>
      <c r="U652" s="54"/>
      <c r="V652" s="61"/>
      <c r="W652" s="73"/>
      <c r="X652" s="78"/>
      <c r="Y652" s="54"/>
      <c r="Z652" s="61"/>
      <c r="AA652" s="73"/>
      <c r="AB652" s="78"/>
      <c r="AC652" s="54"/>
      <c r="AD652" s="61"/>
      <c r="AE652" s="73"/>
      <c r="AF652" s="78"/>
      <c r="AG652" s="54"/>
      <c r="AH652" s="61"/>
      <c r="AI652" s="73"/>
      <c r="AJ652" s="78"/>
      <c r="AK652" s="54"/>
      <c r="AL652" s="61"/>
      <c r="AM652" s="73"/>
      <c r="AN652" s="84"/>
      <c r="AO652" s="54"/>
      <c r="AP652" s="61"/>
      <c r="AQ652" s="73"/>
      <c r="AR652" s="84"/>
      <c r="AS652" s="54"/>
      <c r="AT652" s="61"/>
      <c r="AU652" s="73"/>
      <c r="AV652" s="84"/>
      <c r="AW652" s="54"/>
      <c r="AX652" s="61"/>
      <c r="AY652" s="73"/>
      <c r="AZ652" s="84"/>
      <c r="BA652" s="54"/>
      <c r="BB652" s="61"/>
      <c r="BC652" s="73"/>
      <c r="BD652" s="78"/>
      <c r="BE652" s="54"/>
      <c r="BF652" s="61"/>
      <c r="BG652" s="73"/>
      <c r="BH652" s="78"/>
      <c r="BI652" s="54"/>
      <c r="BJ652" s="61"/>
      <c r="BK652" s="73"/>
      <c r="BL652" s="78"/>
      <c r="BM652" s="54"/>
      <c r="BN652" s="61"/>
      <c r="BO652" s="73"/>
      <c r="BP652" s="78"/>
      <c r="BQ652" s="54"/>
      <c r="BR652" s="61"/>
      <c r="BS652" s="73"/>
      <c r="BT652" s="78"/>
      <c r="BU652" s="54"/>
      <c r="BV652" s="61"/>
      <c r="BW652" s="73"/>
      <c r="BX652" s="78"/>
      <c r="BY652" s="54"/>
      <c r="BZ652" s="61"/>
      <c r="CA652" s="73"/>
      <c r="CB652" s="78"/>
      <c r="CC652" s="54"/>
      <c r="CD652" s="61"/>
      <c r="CE652" s="73"/>
      <c r="CF652" s="78"/>
      <c r="CG652" s="54"/>
      <c r="CH652" s="61"/>
      <c r="CI652" s="73"/>
      <c r="CJ652" s="78"/>
      <c r="CK652" s="54"/>
      <c r="CL652" s="61"/>
      <c r="CM652" s="73"/>
      <c r="CN652" s="78"/>
      <c r="CO652" s="54"/>
      <c r="CP652" s="61"/>
      <c r="CQ652" s="73"/>
      <c r="CR652" s="78"/>
      <c r="CS652" s="54"/>
      <c r="CT652" s="61"/>
      <c r="CU652" s="73"/>
      <c r="CV652" s="78"/>
      <c r="CW652" s="54"/>
      <c r="CX652" s="61"/>
      <c r="CY652" s="73"/>
      <c r="CZ652" s="78"/>
      <c r="DA652" s="54"/>
      <c r="DB652" s="61"/>
      <c r="DC652" s="73"/>
      <c r="DD652" s="78"/>
      <c r="DE652" s="54"/>
      <c r="DF652" s="61"/>
      <c r="DG652" s="73"/>
      <c r="DH652" s="78"/>
      <c r="DI652" s="54"/>
      <c r="DJ652" s="61"/>
      <c r="DK652" s="89"/>
      <c r="DL652" s="78"/>
      <c r="DM652" s="54"/>
      <c r="DN652" s="61"/>
      <c r="DO652" s="89"/>
      <c r="DP652" s="78"/>
      <c r="DQ652" s="54"/>
      <c r="DR652" s="61"/>
      <c r="DS652" s="89"/>
      <c r="DT652" s="78"/>
      <c r="DU652" s="54"/>
      <c r="DV652" s="61"/>
      <c r="DW652" s="89"/>
      <c r="DX652" s="78"/>
      <c r="DY652" s="54"/>
      <c r="DZ652" s="61"/>
      <c r="EA652" s="89"/>
      <c r="EB652" s="78"/>
      <c r="EC652" s="54"/>
      <c r="ED652" s="61"/>
      <c r="EE652" s="89"/>
      <c r="EF652" s="78"/>
      <c r="EG652" s="54"/>
      <c r="EH652" s="61"/>
      <c r="EI652" s="89"/>
      <c r="EJ652" s="78"/>
      <c r="EK652" s="54"/>
      <c r="EL652" s="61"/>
      <c r="EM652" s="89"/>
      <c r="EN652" s="78"/>
      <c r="EO652" s="54"/>
      <c r="EP652" s="61"/>
      <c r="EQ652" s="89"/>
      <c r="ER652" s="78"/>
      <c r="ES652" s="54"/>
      <c r="ET652" s="61"/>
      <c r="EU652" s="89"/>
      <c r="EV652" s="78"/>
      <c r="EW652" s="54"/>
      <c r="EX652" s="61"/>
      <c r="EY652" s="73"/>
      <c r="EZ652" s="78"/>
      <c r="FA652" s="54"/>
      <c r="FB652" s="61"/>
      <c r="FC652" s="73"/>
      <c r="FD652" s="78"/>
      <c r="FE652" s="54"/>
      <c r="FF652" s="61"/>
      <c r="FG652" s="73"/>
      <c r="FH652" s="78"/>
      <c r="FI652" s="54"/>
      <c r="FJ652" s="61"/>
      <c r="FK652" s="73"/>
      <c r="FL652" s="78"/>
      <c r="FM652" s="54"/>
      <c r="FN652" s="61"/>
      <c r="FO652" s="73"/>
      <c r="FP652" s="78"/>
      <c r="FQ652" s="54"/>
      <c r="FR652" s="61"/>
      <c r="FS652" s="73"/>
      <c r="FT652" s="78"/>
      <c r="FU652" s="54"/>
      <c r="FV652" s="61"/>
      <c r="FW652" s="73"/>
      <c r="FX652" s="78"/>
      <c r="FY652" s="54"/>
      <c r="FZ652" s="61"/>
      <c r="GA652" s="73"/>
    </row>
    <row r="653" spans="1:183" x14ac:dyDescent="0.25">
      <c r="A653" s="34">
        <f t="shared" si="284"/>
        <v>1</v>
      </c>
      <c r="B653" s="34">
        <f t="shared" si="285"/>
        <v>1900</v>
      </c>
      <c r="C653" s="31"/>
      <c r="D653" s="62"/>
      <c r="E653" s="63"/>
      <c r="F653" s="50"/>
      <c r="G653" s="75"/>
      <c r="H653" s="62"/>
      <c r="I653" s="63"/>
      <c r="J653" s="64"/>
      <c r="K653" s="75"/>
      <c r="L653" s="79"/>
      <c r="M653" s="63"/>
      <c r="N653" s="64"/>
      <c r="O653" s="75"/>
      <c r="P653" s="79"/>
      <c r="Q653" s="63"/>
      <c r="R653" s="50"/>
      <c r="S653" s="75"/>
      <c r="T653" s="79"/>
      <c r="U653" s="63"/>
      <c r="V653" s="64"/>
      <c r="W653" s="75"/>
      <c r="X653" s="79"/>
      <c r="Y653" s="63"/>
      <c r="Z653" s="64"/>
      <c r="AA653" s="75"/>
      <c r="AB653" s="79"/>
      <c r="AC653" s="63"/>
      <c r="AD653" s="64"/>
      <c r="AE653" s="75"/>
      <c r="AF653" s="79"/>
      <c r="AG653" s="63"/>
      <c r="AH653" s="64"/>
      <c r="AI653" s="75"/>
      <c r="AJ653" s="79"/>
      <c r="AK653" s="63"/>
      <c r="AL653" s="64"/>
      <c r="AM653" s="75"/>
      <c r="AN653" s="79"/>
      <c r="AO653" s="63"/>
      <c r="AP653" s="64"/>
      <c r="AQ653" s="75"/>
      <c r="AR653" s="79"/>
      <c r="AS653" s="63"/>
      <c r="AT653" s="64"/>
      <c r="AU653" s="75"/>
      <c r="AV653" s="79"/>
      <c r="AW653" s="63"/>
      <c r="AX653" s="64"/>
      <c r="AY653" s="75"/>
      <c r="AZ653" s="79"/>
      <c r="BA653" s="63"/>
      <c r="BB653" s="64"/>
      <c r="BC653" s="75"/>
      <c r="BD653" s="79"/>
      <c r="BE653" s="63"/>
      <c r="BF653" s="64"/>
      <c r="BG653" s="75"/>
      <c r="BH653" s="79"/>
      <c r="BI653" s="63"/>
      <c r="BJ653" s="64"/>
      <c r="BK653" s="75"/>
      <c r="BL653" s="79"/>
      <c r="BM653" s="63"/>
      <c r="BN653" s="64"/>
      <c r="BO653" s="75"/>
      <c r="BP653" s="79"/>
      <c r="BQ653" s="63"/>
      <c r="BR653" s="64"/>
      <c r="BS653" s="75"/>
      <c r="BT653" s="79"/>
      <c r="BU653" s="63"/>
      <c r="BV653" s="64"/>
      <c r="BW653" s="75"/>
      <c r="BX653" s="79"/>
      <c r="BY653" s="63"/>
      <c r="BZ653" s="64"/>
      <c r="CA653" s="75"/>
      <c r="CB653" s="79"/>
      <c r="CC653" s="63"/>
      <c r="CD653" s="64"/>
      <c r="CE653" s="75"/>
      <c r="CF653" s="79"/>
      <c r="CG653" s="63"/>
      <c r="CH653" s="64"/>
      <c r="CI653" s="75"/>
      <c r="CJ653" s="79"/>
      <c r="CK653" s="63"/>
      <c r="CL653" s="64"/>
      <c r="CM653" s="75"/>
      <c r="CN653" s="79"/>
      <c r="CO653" s="63"/>
      <c r="CP653" s="64"/>
      <c r="CQ653" s="75"/>
      <c r="CR653" s="79"/>
      <c r="CS653" s="63"/>
      <c r="CT653" s="64"/>
      <c r="CU653" s="75"/>
      <c r="CV653" s="79"/>
      <c r="CW653" s="63"/>
      <c r="CX653" s="64"/>
      <c r="CY653" s="75"/>
      <c r="CZ653" s="79"/>
      <c r="DA653" s="63"/>
      <c r="DB653" s="64"/>
      <c r="DC653" s="75"/>
      <c r="DD653" s="79"/>
      <c r="DE653" s="63"/>
      <c r="DF653" s="64"/>
      <c r="DG653" s="75"/>
      <c r="DH653" s="79"/>
      <c r="DI653" s="63"/>
      <c r="DJ653" s="64"/>
      <c r="DK653" s="75"/>
      <c r="DL653" s="79"/>
      <c r="DM653" s="63"/>
      <c r="DN653" s="64"/>
      <c r="DO653" s="75"/>
      <c r="DP653" s="79"/>
      <c r="DQ653" s="63"/>
      <c r="DR653" s="64"/>
      <c r="DS653" s="75"/>
      <c r="DT653" s="79"/>
      <c r="DU653" s="63"/>
      <c r="DV653" s="64"/>
      <c r="DW653" s="75"/>
      <c r="DX653" s="79"/>
      <c r="DY653" s="63"/>
      <c r="DZ653" s="64"/>
      <c r="EA653" s="75"/>
      <c r="EB653" s="79"/>
      <c r="EC653" s="63"/>
      <c r="ED653" s="64"/>
      <c r="EE653" s="75"/>
      <c r="EF653" s="79"/>
      <c r="EG653" s="63"/>
      <c r="EH653" s="64"/>
      <c r="EI653" s="75"/>
      <c r="EJ653" s="79"/>
      <c r="EK653" s="63"/>
      <c r="EL653" s="64"/>
      <c r="EM653" s="75"/>
      <c r="EN653" s="79"/>
      <c r="EO653" s="63"/>
      <c r="EP653" s="64"/>
      <c r="EQ653" s="75"/>
      <c r="ER653" s="79"/>
      <c r="ES653" s="63"/>
      <c r="ET653" s="64"/>
      <c r="EU653" s="75"/>
      <c r="EV653" s="79"/>
      <c r="EW653" s="63"/>
      <c r="EX653" s="64"/>
      <c r="EY653" s="75"/>
      <c r="EZ653" s="79"/>
      <c r="FA653" s="63"/>
      <c r="FB653" s="64"/>
      <c r="FC653" s="75"/>
      <c r="FD653" s="79"/>
      <c r="FE653" s="63"/>
      <c r="FF653" s="64"/>
      <c r="FG653" s="75"/>
      <c r="FH653" s="79"/>
      <c r="FI653" s="63"/>
      <c r="FJ653" s="64"/>
      <c r="FK653" s="75"/>
      <c r="FL653" s="79"/>
      <c r="FM653" s="63"/>
      <c r="FN653" s="64"/>
      <c r="FO653" s="75"/>
      <c r="FP653" s="79"/>
      <c r="FQ653" s="63"/>
      <c r="FR653" s="64"/>
      <c r="FS653" s="75"/>
      <c r="FT653" s="79"/>
      <c r="FU653" s="63"/>
      <c r="FV653" s="64"/>
      <c r="FW653" s="75"/>
      <c r="FX653" s="79"/>
      <c r="FY653" s="63"/>
      <c r="FZ653" s="64"/>
      <c r="GA653" s="94"/>
    </row>
    <row r="654" spans="1:183" x14ac:dyDescent="0.25">
      <c r="A654" s="34">
        <f t="shared" si="284"/>
        <v>1</v>
      </c>
      <c r="B654" s="34">
        <f t="shared" si="285"/>
        <v>1900</v>
      </c>
      <c r="C654" s="30"/>
      <c r="D654" s="54"/>
      <c r="E654" s="54"/>
      <c r="F654" s="53"/>
      <c r="G654" s="73"/>
      <c r="H654" s="54"/>
      <c r="I654" s="54"/>
      <c r="J654" s="61"/>
      <c r="K654" s="73"/>
      <c r="L654" s="78"/>
      <c r="M654" s="54"/>
      <c r="N654" s="61"/>
      <c r="O654" s="73"/>
      <c r="P654" s="78"/>
      <c r="Q654" s="54"/>
      <c r="R654" s="53"/>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284"/>
        <v>1</v>
      </c>
      <c r="B655" s="34">
        <f t="shared" si="285"/>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ht="15" customHeight="1" x14ac:dyDescent="0.25">
      <c r="A656" s="34">
        <f t="shared" si="284"/>
        <v>1</v>
      </c>
      <c r="B656" s="34">
        <f t="shared" si="285"/>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83" x14ac:dyDescent="0.25">
      <c r="A657" s="34">
        <f t="shared" si="284"/>
        <v>1</v>
      </c>
      <c r="B657" s="34">
        <f t="shared" si="285"/>
        <v>1900</v>
      </c>
      <c r="C657" s="32"/>
      <c r="D657" s="54"/>
      <c r="E657" s="54"/>
      <c r="F657" s="53"/>
      <c r="G657" s="73"/>
      <c r="H657" s="54"/>
      <c r="I657" s="54"/>
      <c r="J657" s="61"/>
      <c r="K657" s="73"/>
      <c r="L657" s="78"/>
      <c r="M657" s="54"/>
      <c r="N657" s="61"/>
      <c r="O657" s="73"/>
      <c r="P657" s="78"/>
      <c r="Q657" s="54"/>
      <c r="R657" s="61"/>
      <c r="S657" s="73"/>
      <c r="T657" s="78"/>
      <c r="U657" s="54"/>
      <c r="V657" s="61"/>
      <c r="W657" s="73"/>
      <c r="X657" s="78"/>
      <c r="Y657" s="54"/>
      <c r="Z657" s="61"/>
      <c r="AA657" s="73"/>
      <c r="AB657" s="78"/>
      <c r="AC657" s="54"/>
      <c r="AD657" s="61"/>
      <c r="AE657" s="73"/>
      <c r="AF657" s="78"/>
      <c r="AG657" s="54"/>
      <c r="AH657" s="61"/>
      <c r="AI657" s="73"/>
      <c r="AJ657" s="78"/>
      <c r="AK657" s="54"/>
      <c r="AL657" s="61"/>
      <c r="AM657" s="73"/>
      <c r="AN657" s="84"/>
      <c r="AO657" s="54"/>
      <c r="AP657" s="61"/>
      <c r="AQ657" s="73"/>
      <c r="AR657" s="84"/>
      <c r="AS657" s="54"/>
      <c r="AT657" s="61"/>
      <c r="AU657" s="73"/>
      <c r="AV657" s="84"/>
      <c r="AW657" s="54"/>
      <c r="AX657" s="61"/>
      <c r="AY657" s="73"/>
      <c r="AZ657" s="84"/>
      <c r="BA657" s="54"/>
      <c r="BB657" s="61"/>
      <c r="BC657" s="73"/>
      <c r="BD657" s="78"/>
      <c r="BE657" s="54"/>
      <c r="BF657" s="61"/>
      <c r="BG657" s="73"/>
      <c r="BH657" s="78"/>
      <c r="BI657" s="54"/>
      <c r="BJ657" s="61"/>
      <c r="BK657" s="73"/>
      <c r="BL657" s="78"/>
      <c r="BM657" s="54"/>
      <c r="BN657" s="61"/>
      <c r="BO657" s="73"/>
      <c r="BP657" s="78"/>
      <c r="BQ657" s="54"/>
      <c r="BR657" s="61"/>
      <c r="BS657" s="73"/>
      <c r="BT657" s="78"/>
      <c r="BU657" s="54"/>
      <c r="BV657" s="61"/>
      <c r="BW657" s="73"/>
      <c r="BX657" s="78"/>
      <c r="BY657" s="54"/>
      <c r="BZ657" s="61"/>
      <c r="CA657" s="73"/>
      <c r="CB657" s="78"/>
      <c r="CC657" s="54"/>
      <c r="CD657" s="61"/>
      <c r="CE657" s="73"/>
      <c r="CF657" s="78"/>
      <c r="CG657" s="54"/>
      <c r="CH657" s="61"/>
      <c r="CI657" s="73"/>
      <c r="CJ657" s="78"/>
      <c r="CK657" s="54"/>
      <c r="CL657" s="61"/>
      <c r="CM657" s="73"/>
      <c r="CN657" s="78"/>
      <c r="CO657" s="54"/>
      <c r="CP657" s="61"/>
      <c r="CQ657" s="73"/>
      <c r="CR657" s="78"/>
      <c r="CS657" s="54"/>
      <c r="CT657" s="61"/>
      <c r="CU657" s="73"/>
      <c r="CV657" s="78"/>
      <c r="CW657" s="54"/>
      <c r="CX657" s="61"/>
      <c r="CY657" s="73"/>
      <c r="CZ657" s="78"/>
      <c r="DA657" s="54"/>
      <c r="DB657" s="61"/>
      <c r="DC657" s="73"/>
      <c r="DD657" s="78"/>
      <c r="DE657" s="54"/>
      <c r="DF657" s="61"/>
      <c r="DG657" s="73"/>
      <c r="DH657" s="78"/>
      <c r="DI657" s="54"/>
      <c r="DJ657" s="61"/>
      <c r="DK657" s="89"/>
      <c r="DL657" s="78"/>
      <c r="DM657" s="54"/>
      <c r="DN657" s="61"/>
      <c r="DO657" s="89"/>
      <c r="DP657" s="78"/>
      <c r="DQ657" s="54"/>
      <c r="DR657" s="61"/>
      <c r="DS657" s="89"/>
      <c r="DT657" s="78"/>
      <c r="DU657" s="54"/>
      <c r="DV657" s="61"/>
      <c r="DW657" s="89"/>
      <c r="DX657" s="78"/>
      <c r="DY657" s="54"/>
      <c r="DZ657" s="61"/>
      <c r="EA657" s="89"/>
      <c r="EB657" s="78"/>
      <c r="EC657" s="54"/>
      <c r="ED657" s="61"/>
      <c r="EE657" s="89"/>
      <c r="EF657" s="78"/>
      <c r="EG657" s="54"/>
      <c r="EH657" s="61"/>
      <c r="EI657" s="89"/>
      <c r="EJ657" s="78"/>
      <c r="EK657" s="54"/>
      <c r="EL657" s="61"/>
      <c r="EM657" s="89"/>
      <c r="EN657" s="78"/>
      <c r="EO657" s="54"/>
      <c r="EP657" s="61"/>
      <c r="EQ657" s="89"/>
      <c r="ER657" s="78"/>
      <c r="ES657" s="54"/>
      <c r="ET657" s="61"/>
      <c r="EU657" s="89"/>
      <c r="EV657" s="78"/>
      <c r="EW657" s="54"/>
      <c r="EX657" s="61"/>
      <c r="EY657" s="73"/>
      <c r="EZ657" s="78"/>
      <c r="FA657" s="54"/>
      <c r="FB657" s="61"/>
      <c r="FC657" s="73"/>
      <c r="FD657" s="78"/>
      <c r="FE657" s="54"/>
      <c r="FF657" s="61"/>
      <c r="FG657" s="73"/>
      <c r="FH657" s="78"/>
      <c r="FI657" s="54"/>
      <c r="FJ657" s="61"/>
      <c r="FK657" s="73"/>
      <c r="FL657" s="78"/>
      <c r="FM657" s="54"/>
      <c r="FN657" s="61"/>
      <c r="FO657" s="73"/>
      <c r="FP657" s="78"/>
      <c r="FQ657" s="54"/>
      <c r="FR657" s="61"/>
      <c r="FS657" s="73"/>
      <c r="FT657" s="78"/>
      <c r="FU657" s="54"/>
      <c r="FV657" s="61"/>
      <c r="FW657" s="73"/>
      <c r="FX657" s="78"/>
      <c r="FY657" s="54"/>
      <c r="FZ657" s="61"/>
      <c r="GA657" s="73"/>
    </row>
    <row r="658" spans="1:183" x14ac:dyDescent="0.25">
      <c r="A658" s="34">
        <f t="shared" si="284"/>
        <v>1</v>
      </c>
      <c r="B658" s="34">
        <f t="shared" si="285"/>
        <v>1900</v>
      </c>
      <c r="AN658" s="86"/>
      <c r="AR658" s="86"/>
      <c r="AV658" s="86"/>
      <c r="AZ658" s="86"/>
      <c r="DK658" s="91"/>
      <c r="DO658" s="91"/>
      <c r="DS658" s="91"/>
      <c r="DW658" s="91"/>
      <c r="EA658" s="91"/>
      <c r="EE658" s="91"/>
      <c r="EI658" s="91"/>
      <c r="EM658" s="91"/>
      <c r="EQ658" s="91"/>
      <c r="EU658" s="91"/>
    </row>
    <row r="659" spans="1:183" x14ac:dyDescent="0.25">
      <c r="A659" s="34">
        <f t="shared" si="284"/>
        <v>1</v>
      </c>
      <c r="B659" s="34">
        <f t="shared" si="285"/>
        <v>1900</v>
      </c>
      <c r="AN659" s="86"/>
      <c r="AR659" s="86"/>
      <c r="AV659" s="86"/>
      <c r="AZ659" s="86"/>
      <c r="DK659" s="91"/>
      <c r="DO659" s="91"/>
      <c r="DS659" s="91"/>
      <c r="DW659" s="91"/>
      <c r="EA659" s="91"/>
      <c r="EE659" s="91"/>
      <c r="EI659" s="91"/>
      <c r="EM659" s="91"/>
      <c r="EQ659" s="91"/>
      <c r="EU659" s="91"/>
    </row>
    <row r="660" spans="1:183" x14ac:dyDescent="0.25">
      <c r="A660" s="34">
        <f t="shared" si="284"/>
        <v>1</v>
      </c>
      <c r="B660" s="34">
        <f t="shared" si="285"/>
        <v>1900</v>
      </c>
      <c r="AN660" s="86"/>
      <c r="AR660" s="86"/>
      <c r="AV660" s="86"/>
      <c r="AZ660" s="86"/>
      <c r="DK660" s="91"/>
      <c r="DO660" s="91"/>
      <c r="DS660" s="91"/>
      <c r="DW660" s="91"/>
      <c r="EA660" s="91"/>
      <c r="EE660" s="91"/>
      <c r="EI660" s="91"/>
      <c r="EM660" s="91"/>
      <c r="EQ660" s="91"/>
      <c r="EU660" s="91"/>
    </row>
    <row r="661" spans="1:183" x14ac:dyDescent="0.25">
      <c r="A661" s="34">
        <f t="shared" si="284"/>
        <v>1</v>
      </c>
      <c r="B661" s="34">
        <f t="shared" si="285"/>
        <v>1900</v>
      </c>
      <c r="AN661" s="86"/>
      <c r="AR661" s="86"/>
      <c r="AV661" s="86"/>
      <c r="AZ661" s="86"/>
      <c r="DK661" s="91"/>
      <c r="DO661" s="91"/>
      <c r="DS661" s="91"/>
      <c r="DW661" s="91"/>
      <c r="EA661" s="91"/>
      <c r="EE661" s="91"/>
      <c r="EI661" s="91"/>
      <c r="EM661" s="91"/>
      <c r="EQ661" s="91"/>
      <c r="EU661" s="91"/>
    </row>
    <row r="662" spans="1:183" x14ac:dyDescent="0.25">
      <c r="A662" s="34">
        <f t="shared" si="284"/>
        <v>1</v>
      </c>
      <c r="B662" s="34">
        <f t="shared" si="285"/>
        <v>1900</v>
      </c>
      <c r="AN662" s="86"/>
      <c r="AR662" s="86"/>
      <c r="AV662" s="86"/>
      <c r="AZ662" s="86"/>
    </row>
    <row r="663" spans="1:183" x14ac:dyDescent="0.25">
      <c r="A663" s="34">
        <f t="shared" si="284"/>
        <v>1</v>
      </c>
      <c r="B663" s="34">
        <f t="shared" si="285"/>
        <v>1900</v>
      </c>
      <c r="AN663" s="86"/>
      <c r="AR663" s="86"/>
      <c r="AV663" s="86"/>
      <c r="AZ663" s="86"/>
    </row>
    <row r="664" spans="1:183" x14ac:dyDescent="0.25">
      <c r="A664" s="34">
        <f t="shared" si="284"/>
        <v>1</v>
      </c>
      <c r="B664" s="34">
        <f t="shared" si="285"/>
        <v>1900</v>
      </c>
      <c r="AN664" s="86"/>
      <c r="AR664" s="86"/>
      <c r="AV664" s="86"/>
      <c r="AZ664" s="86"/>
    </row>
    <row r="665" spans="1:183" x14ac:dyDescent="0.25">
      <c r="A665" s="34">
        <f t="shared" si="284"/>
        <v>1</v>
      </c>
      <c r="B665" s="34">
        <f t="shared" si="285"/>
        <v>1900</v>
      </c>
      <c r="AN665" s="86"/>
      <c r="AR665" s="86"/>
      <c r="AV665" s="86"/>
      <c r="AZ665" s="86"/>
    </row>
    <row r="666" spans="1:183" x14ac:dyDescent="0.25">
      <c r="A666" s="34">
        <f t="shared" si="284"/>
        <v>1</v>
      </c>
      <c r="B666" s="34">
        <f t="shared" si="285"/>
        <v>1900</v>
      </c>
      <c r="AN666" s="86"/>
      <c r="AR666" s="86"/>
      <c r="AV666" s="86"/>
      <c r="AZ666" s="86"/>
    </row>
    <row r="667" spans="1:183" x14ac:dyDescent="0.25">
      <c r="A667" s="34">
        <f t="shared" si="284"/>
        <v>1</v>
      </c>
      <c r="B667" s="34">
        <f t="shared" si="285"/>
        <v>1900</v>
      </c>
      <c r="AN667" s="86"/>
      <c r="AR667" s="86"/>
      <c r="AV667" s="86"/>
      <c r="AZ667" s="86"/>
    </row>
    <row r="668" spans="1:183" x14ac:dyDescent="0.25">
      <c r="A668" s="34">
        <f t="shared" si="284"/>
        <v>1</v>
      </c>
      <c r="B668" s="34">
        <f t="shared" si="285"/>
        <v>1900</v>
      </c>
      <c r="AN668" s="86"/>
      <c r="AR668" s="86"/>
      <c r="AV668" s="86"/>
      <c r="AZ668" s="86"/>
    </row>
    <row r="669" spans="1:183" x14ac:dyDescent="0.25">
      <c r="A669" s="34">
        <f t="shared" si="284"/>
        <v>1</v>
      </c>
      <c r="B669" s="34">
        <f t="shared" si="285"/>
        <v>1900</v>
      </c>
      <c r="AN669" s="86"/>
      <c r="AR669" s="86"/>
      <c r="AV669" s="86"/>
      <c r="AZ669" s="86"/>
    </row>
    <row r="670" spans="1:183" x14ac:dyDescent="0.25">
      <c r="A670" s="34">
        <f t="shared" si="284"/>
        <v>1</v>
      </c>
      <c r="B670" s="34">
        <f t="shared" si="285"/>
        <v>1900</v>
      </c>
      <c r="AN670" s="86"/>
      <c r="AR670" s="86"/>
      <c r="AV670" s="86"/>
      <c r="AZ670" s="86"/>
    </row>
    <row r="671" spans="1:183" x14ac:dyDescent="0.25">
      <c r="A671" s="34">
        <f t="shared" si="284"/>
        <v>1</v>
      </c>
      <c r="B671" s="34">
        <f t="shared" si="285"/>
        <v>1900</v>
      </c>
      <c r="AN671" s="86"/>
      <c r="AR671" s="86"/>
      <c r="AV671" s="86"/>
      <c r="AZ671" s="86"/>
    </row>
    <row r="672" spans="1:183" x14ac:dyDescent="0.25">
      <c r="A672" s="34">
        <f t="shared" ref="A672:A703" si="286">MONTH(C672)</f>
        <v>1</v>
      </c>
      <c r="B672" s="34">
        <f t="shared" ref="B672:B703" si="287">YEAR(C672)</f>
        <v>1900</v>
      </c>
      <c r="AN672" s="86"/>
      <c r="AR672" s="86"/>
      <c r="AV672" s="86"/>
      <c r="AZ672" s="86"/>
    </row>
    <row r="673" spans="1:52" x14ac:dyDescent="0.25">
      <c r="A673" s="34">
        <f t="shared" si="286"/>
        <v>1</v>
      </c>
      <c r="B673" s="34">
        <f t="shared" si="287"/>
        <v>1900</v>
      </c>
      <c r="AN673" s="86"/>
      <c r="AR673" s="86"/>
      <c r="AV673" s="86"/>
      <c r="AZ673" s="86"/>
    </row>
    <row r="674" spans="1:52" x14ac:dyDescent="0.25">
      <c r="A674" s="34">
        <f t="shared" si="286"/>
        <v>1</v>
      </c>
      <c r="B674" s="34">
        <f t="shared" si="287"/>
        <v>1900</v>
      </c>
      <c r="AN674" s="86"/>
      <c r="AR674" s="86"/>
      <c r="AV674" s="86"/>
      <c r="AZ674" s="86"/>
    </row>
    <row r="675" spans="1:52" x14ac:dyDescent="0.25">
      <c r="A675" s="34">
        <f t="shared" si="286"/>
        <v>1</v>
      </c>
      <c r="B675" s="34">
        <f t="shared" si="287"/>
        <v>1900</v>
      </c>
      <c r="AN675" s="86"/>
      <c r="AR675" s="86"/>
      <c r="AV675" s="86"/>
      <c r="AZ675" s="86"/>
    </row>
    <row r="676" spans="1:52" x14ac:dyDescent="0.25">
      <c r="A676" s="34">
        <f t="shared" si="286"/>
        <v>1</v>
      </c>
      <c r="B676" s="34">
        <f t="shared" si="287"/>
        <v>1900</v>
      </c>
      <c r="AN676" s="86"/>
      <c r="AR676" s="86"/>
      <c r="AV676" s="86"/>
      <c r="AZ676" s="86"/>
    </row>
    <row r="677" spans="1:52" x14ac:dyDescent="0.25">
      <c r="A677" s="34">
        <f t="shared" si="286"/>
        <v>1</v>
      </c>
      <c r="B677" s="34">
        <f t="shared" si="287"/>
        <v>1900</v>
      </c>
      <c r="AN677" s="86"/>
      <c r="AR677" s="86"/>
      <c r="AV677" s="86"/>
      <c r="AZ677" s="86"/>
    </row>
    <row r="678" spans="1:52" x14ac:dyDescent="0.25">
      <c r="A678" s="34">
        <f t="shared" si="286"/>
        <v>1</v>
      </c>
      <c r="B678" s="34">
        <f t="shared" si="287"/>
        <v>1900</v>
      </c>
      <c r="AN678" s="86"/>
      <c r="AR678" s="86"/>
      <c r="AV678" s="86"/>
      <c r="AZ678" s="86"/>
    </row>
    <row r="679" spans="1:52" x14ac:dyDescent="0.25">
      <c r="A679" s="34">
        <f t="shared" si="286"/>
        <v>1</v>
      </c>
      <c r="B679" s="34">
        <f t="shared" si="287"/>
        <v>1900</v>
      </c>
      <c r="AN679" s="86"/>
      <c r="AR679" s="86"/>
      <c r="AV679" s="86"/>
      <c r="AZ679" s="86"/>
    </row>
    <row r="680" spans="1:52" x14ac:dyDescent="0.25">
      <c r="A680" s="34">
        <f t="shared" si="286"/>
        <v>1</v>
      </c>
      <c r="B680" s="34">
        <f t="shared" si="287"/>
        <v>1900</v>
      </c>
      <c r="AN680" s="86"/>
      <c r="AR680" s="86"/>
      <c r="AV680" s="86"/>
      <c r="AZ680" s="86"/>
    </row>
    <row r="681" spans="1:52" x14ac:dyDescent="0.25">
      <c r="A681" s="34">
        <f t="shared" si="286"/>
        <v>1</v>
      </c>
      <c r="B681" s="34">
        <f t="shared" si="287"/>
        <v>1900</v>
      </c>
      <c r="AN681" s="86"/>
      <c r="AR681" s="86"/>
      <c r="AV681" s="86"/>
      <c r="AZ681" s="86"/>
    </row>
    <row r="682" spans="1:52" x14ac:dyDescent="0.25">
      <c r="A682" s="34">
        <f t="shared" si="286"/>
        <v>1</v>
      </c>
      <c r="B682" s="34">
        <f t="shared" si="287"/>
        <v>1900</v>
      </c>
      <c r="AN682" s="86"/>
      <c r="AR682" s="86"/>
      <c r="AV682" s="86"/>
      <c r="AZ682" s="86"/>
    </row>
    <row r="683" spans="1:52" x14ac:dyDescent="0.25">
      <c r="A683" s="34">
        <f t="shared" si="286"/>
        <v>1</v>
      </c>
      <c r="B683" s="34">
        <f t="shared" si="287"/>
        <v>1900</v>
      </c>
      <c r="AN683" s="86"/>
      <c r="AR683" s="86"/>
      <c r="AV683" s="86"/>
      <c r="AZ683" s="86"/>
    </row>
    <row r="684" spans="1:52" x14ac:dyDescent="0.25">
      <c r="A684" s="34">
        <f t="shared" si="286"/>
        <v>1</v>
      </c>
      <c r="B684" s="34">
        <f t="shared" si="287"/>
        <v>1900</v>
      </c>
      <c r="AN684" s="86"/>
      <c r="AR684" s="86"/>
      <c r="AV684" s="86"/>
      <c r="AZ684" s="86"/>
    </row>
    <row r="685" spans="1:52" x14ac:dyDescent="0.25">
      <c r="A685" s="34">
        <f t="shared" si="286"/>
        <v>1</v>
      </c>
      <c r="B685" s="34">
        <f t="shared" si="287"/>
        <v>1900</v>
      </c>
      <c r="AN685" s="86"/>
      <c r="AR685" s="86"/>
      <c r="AV685" s="86"/>
      <c r="AZ685" s="86"/>
    </row>
    <row r="686" spans="1:52" x14ac:dyDescent="0.25">
      <c r="A686" s="34">
        <f t="shared" si="286"/>
        <v>1</v>
      </c>
      <c r="B686" s="34">
        <f t="shared" si="287"/>
        <v>1900</v>
      </c>
      <c r="AN686" s="86"/>
      <c r="AR686" s="86"/>
      <c r="AV686" s="86"/>
      <c r="AZ686" s="86"/>
    </row>
    <row r="687" spans="1:52" x14ac:dyDescent="0.25">
      <c r="A687" s="34">
        <f t="shared" si="286"/>
        <v>1</v>
      </c>
      <c r="B687" s="34">
        <f t="shared" si="287"/>
        <v>1900</v>
      </c>
      <c r="AN687" s="86"/>
      <c r="AR687" s="86"/>
      <c r="AV687" s="86"/>
      <c r="AZ687" s="86"/>
    </row>
    <row r="688" spans="1:52" x14ac:dyDescent="0.25">
      <c r="A688" s="34">
        <f t="shared" si="286"/>
        <v>1</v>
      </c>
      <c r="B688" s="34">
        <f t="shared" si="287"/>
        <v>1900</v>
      </c>
      <c r="AN688" s="86"/>
      <c r="AR688" s="86"/>
      <c r="AV688" s="86"/>
      <c r="AZ688" s="86"/>
    </row>
    <row r="689" spans="1:52" x14ac:dyDescent="0.25">
      <c r="A689" s="34">
        <f t="shared" si="286"/>
        <v>1</v>
      </c>
      <c r="B689" s="34">
        <f t="shared" si="287"/>
        <v>1900</v>
      </c>
      <c r="AN689" s="86"/>
      <c r="AR689" s="86"/>
      <c r="AV689" s="86"/>
      <c r="AZ689" s="86"/>
    </row>
    <row r="690" spans="1:52" x14ac:dyDescent="0.25">
      <c r="A690" s="34">
        <f t="shared" si="286"/>
        <v>1</v>
      </c>
      <c r="B690" s="34">
        <f t="shared" si="287"/>
        <v>1900</v>
      </c>
      <c r="AN690" s="86"/>
      <c r="AR690" s="86"/>
      <c r="AV690" s="86"/>
      <c r="AZ690" s="86"/>
    </row>
    <row r="691" spans="1:52" x14ac:dyDescent="0.25">
      <c r="A691" s="34">
        <f t="shared" si="286"/>
        <v>1</v>
      </c>
      <c r="B691" s="34">
        <f t="shared" si="287"/>
        <v>1900</v>
      </c>
      <c r="AN691" s="86"/>
      <c r="AR691" s="86"/>
      <c r="AV691" s="86"/>
      <c r="AZ691" s="86"/>
    </row>
    <row r="692" spans="1:52" x14ac:dyDescent="0.25">
      <c r="A692" s="34">
        <f t="shared" si="286"/>
        <v>1</v>
      </c>
      <c r="B692" s="34">
        <f t="shared" si="287"/>
        <v>1900</v>
      </c>
      <c r="AN692" s="86"/>
      <c r="AR692" s="86"/>
      <c r="AV692" s="86"/>
      <c r="AZ692" s="86"/>
    </row>
    <row r="693" spans="1:52" x14ac:dyDescent="0.25">
      <c r="A693" s="34">
        <f t="shared" si="286"/>
        <v>1</v>
      </c>
      <c r="B693" s="34">
        <f t="shared" si="287"/>
        <v>1900</v>
      </c>
      <c r="AN693" s="86"/>
      <c r="AR693" s="86"/>
      <c r="AV693" s="86"/>
      <c r="AZ693" s="86"/>
    </row>
    <row r="694" spans="1:52" x14ac:dyDescent="0.25">
      <c r="A694" s="34">
        <f t="shared" si="286"/>
        <v>1</v>
      </c>
      <c r="B694" s="34">
        <f t="shared" si="287"/>
        <v>1900</v>
      </c>
      <c r="AN694" s="86"/>
      <c r="AR694" s="86"/>
      <c r="AV694" s="86"/>
      <c r="AZ694" s="86"/>
    </row>
    <row r="695" spans="1:52" x14ac:dyDescent="0.25">
      <c r="A695" s="34">
        <f t="shared" si="286"/>
        <v>1</v>
      </c>
      <c r="B695" s="34">
        <f t="shared" si="287"/>
        <v>1900</v>
      </c>
      <c r="AN695" s="86"/>
      <c r="AR695" s="86"/>
      <c r="AV695" s="86"/>
      <c r="AZ695" s="86"/>
    </row>
    <row r="696" spans="1:52" x14ac:dyDescent="0.25">
      <c r="A696" s="34">
        <f t="shared" si="286"/>
        <v>1</v>
      </c>
      <c r="B696" s="34">
        <f t="shared" si="287"/>
        <v>1900</v>
      </c>
      <c r="AN696" s="86"/>
      <c r="AR696" s="86"/>
      <c r="AV696" s="86"/>
      <c r="AZ696" s="86"/>
    </row>
    <row r="697" spans="1:52" x14ac:dyDescent="0.25">
      <c r="A697" s="34">
        <f t="shared" si="286"/>
        <v>1</v>
      </c>
      <c r="B697" s="34">
        <f t="shared" si="287"/>
        <v>1900</v>
      </c>
      <c r="AN697" s="86"/>
      <c r="AR697" s="86"/>
      <c r="AV697" s="86"/>
      <c r="AZ697" s="86"/>
    </row>
    <row r="698" spans="1:52" x14ac:dyDescent="0.25">
      <c r="A698" s="34">
        <f t="shared" si="286"/>
        <v>1</v>
      </c>
      <c r="B698" s="34">
        <f t="shared" si="287"/>
        <v>1900</v>
      </c>
      <c r="AN698" s="86"/>
      <c r="AR698" s="86"/>
      <c r="AV698" s="86"/>
      <c r="AZ698" s="86"/>
    </row>
    <row r="699" spans="1:52" x14ac:dyDescent="0.25">
      <c r="A699" s="34">
        <f t="shared" si="286"/>
        <v>1</v>
      </c>
      <c r="B699" s="34">
        <f t="shared" si="287"/>
        <v>1900</v>
      </c>
      <c r="AN699" s="86"/>
      <c r="AR699" s="86"/>
      <c r="AV699" s="86"/>
      <c r="AZ699" s="86"/>
    </row>
    <row r="700" spans="1:52" x14ac:dyDescent="0.25">
      <c r="A700" s="34">
        <f t="shared" si="286"/>
        <v>1</v>
      </c>
      <c r="B700" s="34">
        <f t="shared" si="287"/>
        <v>1900</v>
      </c>
      <c r="AN700" s="86"/>
      <c r="AR700" s="86"/>
      <c r="AV700" s="86"/>
      <c r="AZ700" s="86"/>
    </row>
    <row r="701" spans="1:52" x14ac:dyDescent="0.25">
      <c r="A701" s="34">
        <f t="shared" si="286"/>
        <v>1</v>
      </c>
      <c r="B701" s="34">
        <f t="shared" si="287"/>
        <v>1900</v>
      </c>
      <c r="AN701" s="86"/>
      <c r="AR701" s="86"/>
      <c r="AV701" s="86"/>
      <c r="AZ701" s="86"/>
    </row>
    <row r="702" spans="1:52" x14ac:dyDescent="0.25">
      <c r="A702" s="34">
        <f t="shared" si="286"/>
        <v>1</v>
      </c>
      <c r="B702" s="34">
        <f t="shared" si="287"/>
        <v>1900</v>
      </c>
    </row>
    <row r="703" spans="1:52" x14ac:dyDescent="0.25">
      <c r="A703" s="34">
        <f t="shared" si="286"/>
        <v>1</v>
      </c>
      <c r="B703" s="34">
        <f t="shared" si="287"/>
        <v>1900</v>
      </c>
    </row>
    <row r="704" spans="1:52" x14ac:dyDescent="0.25">
      <c r="A704" s="34">
        <f>MONTH(C704)</f>
        <v>1</v>
      </c>
      <c r="B704" s="34">
        <f>YEAR(C704)</f>
        <v>1900</v>
      </c>
    </row>
    <row r="705" spans="1:2" x14ac:dyDescent="0.25">
      <c r="A705" s="34">
        <f t="shared" ref="A705:A768" si="288">MONTH(C705)</f>
        <v>1</v>
      </c>
      <c r="B705" s="34">
        <f t="shared" ref="B705:B768" si="289">YEAR(C705)</f>
        <v>1900</v>
      </c>
    </row>
    <row r="706" spans="1:2" x14ac:dyDescent="0.25">
      <c r="A706" s="34">
        <f t="shared" si="288"/>
        <v>1</v>
      </c>
      <c r="B706" s="34">
        <f t="shared" si="289"/>
        <v>1900</v>
      </c>
    </row>
    <row r="707" spans="1:2" x14ac:dyDescent="0.25">
      <c r="A707" s="34">
        <f t="shared" si="288"/>
        <v>1</v>
      </c>
      <c r="B707" s="34">
        <f t="shared" si="289"/>
        <v>1900</v>
      </c>
    </row>
    <row r="708" spans="1:2" x14ac:dyDescent="0.25">
      <c r="A708" s="34">
        <f t="shared" si="288"/>
        <v>1</v>
      </c>
      <c r="B708" s="34">
        <f t="shared" si="289"/>
        <v>1900</v>
      </c>
    </row>
    <row r="709" spans="1:2" x14ac:dyDescent="0.25">
      <c r="A709" s="34">
        <f t="shared" si="288"/>
        <v>1</v>
      </c>
      <c r="B709" s="34">
        <f t="shared" si="289"/>
        <v>1900</v>
      </c>
    </row>
    <row r="710" spans="1:2" x14ac:dyDescent="0.25">
      <c r="A710" s="34">
        <f t="shared" si="288"/>
        <v>1</v>
      </c>
      <c r="B710" s="34">
        <f t="shared" si="289"/>
        <v>1900</v>
      </c>
    </row>
    <row r="711" spans="1:2" x14ac:dyDescent="0.25">
      <c r="A711" s="34">
        <f t="shared" si="288"/>
        <v>1</v>
      </c>
      <c r="B711" s="34">
        <f t="shared" si="289"/>
        <v>1900</v>
      </c>
    </row>
    <row r="712" spans="1:2" x14ac:dyDescent="0.25">
      <c r="A712" s="34">
        <f t="shared" si="288"/>
        <v>1</v>
      </c>
      <c r="B712" s="34">
        <f t="shared" si="289"/>
        <v>1900</v>
      </c>
    </row>
    <row r="713" spans="1:2" x14ac:dyDescent="0.25">
      <c r="A713" s="34">
        <f t="shared" si="288"/>
        <v>1</v>
      </c>
      <c r="B713" s="34">
        <f t="shared" si="289"/>
        <v>1900</v>
      </c>
    </row>
    <row r="714" spans="1:2" x14ac:dyDescent="0.25">
      <c r="A714" s="34">
        <f t="shared" si="288"/>
        <v>1</v>
      </c>
      <c r="B714" s="34">
        <f t="shared" si="289"/>
        <v>1900</v>
      </c>
    </row>
    <row r="715" spans="1:2" x14ac:dyDescent="0.25">
      <c r="A715" s="34">
        <f t="shared" si="288"/>
        <v>1</v>
      </c>
      <c r="B715" s="34">
        <f t="shared" si="289"/>
        <v>1900</v>
      </c>
    </row>
    <row r="716" spans="1:2" x14ac:dyDescent="0.25">
      <c r="A716" s="34">
        <f t="shared" si="288"/>
        <v>1</v>
      </c>
      <c r="B716" s="34">
        <f t="shared" si="289"/>
        <v>1900</v>
      </c>
    </row>
    <row r="717" spans="1:2" x14ac:dyDescent="0.25">
      <c r="A717" s="34">
        <f t="shared" si="288"/>
        <v>1</v>
      </c>
      <c r="B717" s="34">
        <f t="shared" si="289"/>
        <v>1900</v>
      </c>
    </row>
    <row r="718" spans="1:2" x14ac:dyDescent="0.25">
      <c r="A718" s="34">
        <f t="shared" si="288"/>
        <v>1</v>
      </c>
      <c r="B718" s="34">
        <f t="shared" si="289"/>
        <v>1900</v>
      </c>
    </row>
    <row r="719" spans="1:2" x14ac:dyDescent="0.25">
      <c r="A719" s="34">
        <f t="shared" si="288"/>
        <v>1</v>
      </c>
      <c r="B719" s="34">
        <f t="shared" si="289"/>
        <v>1900</v>
      </c>
    </row>
    <row r="720" spans="1:2" x14ac:dyDescent="0.25">
      <c r="A720" s="34">
        <f t="shared" si="288"/>
        <v>1</v>
      </c>
      <c r="B720" s="34">
        <f t="shared" si="289"/>
        <v>1900</v>
      </c>
    </row>
    <row r="721" spans="1:2" x14ac:dyDescent="0.25">
      <c r="A721" s="34">
        <f t="shared" si="288"/>
        <v>1</v>
      </c>
      <c r="B721" s="34">
        <f t="shared" si="289"/>
        <v>1900</v>
      </c>
    </row>
    <row r="722" spans="1:2" x14ac:dyDescent="0.25">
      <c r="A722" s="34">
        <f t="shared" si="288"/>
        <v>1</v>
      </c>
      <c r="B722" s="34">
        <f t="shared" si="289"/>
        <v>1900</v>
      </c>
    </row>
    <row r="723" spans="1:2" x14ac:dyDescent="0.25">
      <c r="A723" s="34">
        <f t="shared" si="288"/>
        <v>1</v>
      </c>
      <c r="B723" s="34">
        <f t="shared" si="289"/>
        <v>1900</v>
      </c>
    </row>
    <row r="724" spans="1:2" x14ac:dyDescent="0.25">
      <c r="A724" s="34">
        <f t="shared" si="288"/>
        <v>1</v>
      </c>
      <c r="B724" s="34">
        <f t="shared" si="289"/>
        <v>1900</v>
      </c>
    </row>
    <row r="725" spans="1:2" x14ac:dyDescent="0.25">
      <c r="A725" s="34">
        <f t="shared" si="288"/>
        <v>1</v>
      </c>
      <c r="B725" s="34">
        <f t="shared" si="289"/>
        <v>1900</v>
      </c>
    </row>
    <row r="726" spans="1:2" x14ac:dyDescent="0.25">
      <c r="A726" s="34">
        <f t="shared" si="288"/>
        <v>1</v>
      </c>
      <c r="B726" s="34">
        <f t="shared" si="289"/>
        <v>1900</v>
      </c>
    </row>
    <row r="727" spans="1:2" x14ac:dyDescent="0.25">
      <c r="A727" s="34">
        <f t="shared" si="288"/>
        <v>1</v>
      </c>
      <c r="B727" s="34">
        <f t="shared" si="289"/>
        <v>1900</v>
      </c>
    </row>
    <row r="728" spans="1:2" x14ac:dyDescent="0.25">
      <c r="A728" s="34">
        <f t="shared" si="288"/>
        <v>1</v>
      </c>
      <c r="B728" s="34">
        <f t="shared" si="289"/>
        <v>1900</v>
      </c>
    </row>
    <row r="729" spans="1:2" x14ac:dyDescent="0.25">
      <c r="A729" s="34">
        <f t="shared" si="288"/>
        <v>1</v>
      </c>
      <c r="B729" s="34">
        <f t="shared" si="289"/>
        <v>1900</v>
      </c>
    </row>
    <row r="730" spans="1:2" x14ac:dyDescent="0.25">
      <c r="A730" s="34">
        <f t="shared" si="288"/>
        <v>1</v>
      </c>
      <c r="B730" s="34">
        <f t="shared" si="289"/>
        <v>1900</v>
      </c>
    </row>
    <row r="731" spans="1:2" x14ac:dyDescent="0.25">
      <c r="A731" s="34">
        <f t="shared" si="288"/>
        <v>1</v>
      </c>
      <c r="B731" s="34">
        <f t="shared" si="289"/>
        <v>1900</v>
      </c>
    </row>
    <row r="732" spans="1:2" x14ac:dyDescent="0.25">
      <c r="A732" s="34">
        <f t="shared" si="288"/>
        <v>1</v>
      </c>
      <c r="B732" s="34">
        <f t="shared" si="289"/>
        <v>1900</v>
      </c>
    </row>
    <row r="733" spans="1:2" x14ac:dyDescent="0.25">
      <c r="A733" s="34">
        <f t="shared" si="288"/>
        <v>1</v>
      </c>
      <c r="B733" s="34">
        <f t="shared" si="289"/>
        <v>1900</v>
      </c>
    </row>
    <row r="734" spans="1:2" x14ac:dyDescent="0.25">
      <c r="A734" s="34">
        <f t="shared" si="288"/>
        <v>1</v>
      </c>
      <c r="B734" s="34">
        <f t="shared" si="289"/>
        <v>1900</v>
      </c>
    </row>
    <row r="735" spans="1:2" x14ac:dyDescent="0.25">
      <c r="A735" s="34">
        <f t="shared" si="288"/>
        <v>1</v>
      </c>
      <c r="B735" s="34">
        <f t="shared" si="289"/>
        <v>1900</v>
      </c>
    </row>
    <row r="736" spans="1:2" x14ac:dyDescent="0.25">
      <c r="A736" s="34">
        <f t="shared" si="288"/>
        <v>1</v>
      </c>
      <c r="B736" s="34">
        <f t="shared" si="289"/>
        <v>1900</v>
      </c>
    </row>
    <row r="737" spans="1:2" x14ac:dyDescent="0.25">
      <c r="A737" s="34">
        <f t="shared" si="288"/>
        <v>1</v>
      </c>
      <c r="B737" s="34">
        <f t="shared" si="289"/>
        <v>1900</v>
      </c>
    </row>
    <row r="738" spans="1:2" x14ac:dyDescent="0.25">
      <c r="A738" s="34">
        <f t="shared" si="288"/>
        <v>1</v>
      </c>
      <c r="B738" s="34">
        <f t="shared" si="289"/>
        <v>1900</v>
      </c>
    </row>
    <row r="739" spans="1:2" x14ac:dyDescent="0.25">
      <c r="A739" s="34">
        <f t="shared" si="288"/>
        <v>1</v>
      </c>
      <c r="B739" s="34">
        <f t="shared" si="289"/>
        <v>1900</v>
      </c>
    </row>
    <row r="740" spans="1:2" x14ac:dyDescent="0.25">
      <c r="A740" s="34">
        <f t="shared" si="288"/>
        <v>1</v>
      </c>
      <c r="B740" s="34">
        <f t="shared" si="289"/>
        <v>1900</v>
      </c>
    </row>
    <row r="741" spans="1:2" x14ac:dyDescent="0.25">
      <c r="A741" s="34">
        <f t="shared" si="288"/>
        <v>1</v>
      </c>
      <c r="B741" s="34">
        <f t="shared" si="289"/>
        <v>1900</v>
      </c>
    </row>
    <row r="742" spans="1:2" x14ac:dyDescent="0.25">
      <c r="A742" s="34">
        <f t="shared" si="288"/>
        <v>1</v>
      </c>
      <c r="B742" s="34">
        <f t="shared" si="289"/>
        <v>1900</v>
      </c>
    </row>
    <row r="743" spans="1:2" x14ac:dyDescent="0.25">
      <c r="A743" s="34">
        <f t="shared" si="288"/>
        <v>1</v>
      </c>
      <c r="B743" s="34">
        <f t="shared" si="289"/>
        <v>1900</v>
      </c>
    </row>
    <row r="744" spans="1:2" x14ac:dyDescent="0.25">
      <c r="A744" s="34">
        <f t="shared" si="288"/>
        <v>1</v>
      </c>
      <c r="B744" s="34">
        <f t="shared" si="289"/>
        <v>1900</v>
      </c>
    </row>
    <row r="745" spans="1:2" x14ac:dyDescent="0.25">
      <c r="A745" s="34">
        <f t="shared" si="288"/>
        <v>1</v>
      </c>
      <c r="B745" s="34">
        <f t="shared" si="289"/>
        <v>1900</v>
      </c>
    </row>
    <row r="746" spans="1:2" x14ac:dyDescent="0.25">
      <c r="A746" s="34">
        <f t="shared" si="288"/>
        <v>1</v>
      </c>
      <c r="B746" s="34">
        <f t="shared" si="289"/>
        <v>1900</v>
      </c>
    </row>
    <row r="747" spans="1:2" x14ac:dyDescent="0.25">
      <c r="A747" s="34">
        <f t="shared" si="288"/>
        <v>1</v>
      </c>
      <c r="B747" s="34">
        <f t="shared" si="289"/>
        <v>1900</v>
      </c>
    </row>
    <row r="748" spans="1:2" x14ac:dyDescent="0.25">
      <c r="A748" s="34">
        <f t="shared" si="288"/>
        <v>1</v>
      </c>
      <c r="B748" s="34">
        <f t="shared" si="289"/>
        <v>1900</v>
      </c>
    </row>
    <row r="749" spans="1:2" x14ac:dyDescent="0.25">
      <c r="A749" s="34">
        <f t="shared" si="288"/>
        <v>1</v>
      </c>
      <c r="B749" s="34">
        <f t="shared" si="289"/>
        <v>1900</v>
      </c>
    </row>
    <row r="750" spans="1:2" x14ac:dyDescent="0.25">
      <c r="A750" s="34">
        <f t="shared" si="288"/>
        <v>1</v>
      </c>
      <c r="B750" s="34">
        <f t="shared" si="289"/>
        <v>1900</v>
      </c>
    </row>
    <row r="751" spans="1:2" x14ac:dyDescent="0.25">
      <c r="A751" s="34">
        <f t="shared" si="288"/>
        <v>1</v>
      </c>
      <c r="B751" s="34">
        <f t="shared" si="289"/>
        <v>1900</v>
      </c>
    </row>
    <row r="752" spans="1:2" x14ac:dyDescent="0.25">
      <c r="A752" s="34">
        <f t="shared" si="288"/>
        <v>1</v>
      </c>
      <c r="B752" s="34">
        <f t="shared" si="289"/>
        <v>1900</v>
      </c>
    </row>
    <row r="753" spans="1:2" x14ac:dyDescent="0.25">
      <c r="A753" s="34">
        <f t="shared" si="288"/>
        <v>1</v>
      </c>
      <c r="B753" s="34">
        <f t="shared" si="289"/>
        <v>1900</v>
      </c>
    </row>
    <row r="754" spans="1:2" x14ac:dyDescent="0.25">
      <c r="A754" s="34">
        <f t="shared" si="288"/>
        <v>1</v>
      </c>
      <c r="B754" s="34">
        <f t="shared" si="289"/>
        <v>1900</v>
      </c>
    </row>
    <row r="755" spans="1:2" x14ac:dyDescent="0.25">
      <c r="A755" s="34">
        <f t="shared" si="288"/>
        <v>1</v>
      </c>
      <c r="B755" s="34">
        <f t="shared" si="289"/>
        <v>1900</v>
      </c>
    </row>
    <row r="756" spans="1:2" x14ac:dyDescent="0.25">
      <c r="A756" s="34">
        <f t="shared" si="288"/>
        <v>1</v>
      </c>
      <c r="B756" s="34">
        <f t="shared" si="289"/>
        <v>1900</v>
      </c>
    </row>
    <row r="757" spans="1:2" x14ac:dyDescent="0.25">
      <c r="A757" s="34">
        <f t="shared" si="288"/>
        <v>1</v>
      </c>
      <c r="B757" s="34">
        <f t="shared" si="289"/>
        <v>1900</v>
      </c>
    </row>
    <row r="758" spans="1:2" x14ac:dyDescent="0.25">
      <c r="A758" s="34">
        <f t="shared" si="288"/>
        <v>1</v>
      </c>
      <c r="B758" s="34">
        <f t="shared" si="289"/>
        <v>1900</v>
      </c>
    </row>
    <row r="759" spans="1:2" x14ac:dyDescent="0.25">
      <c r="A759" s="34">
        <f t="shared" si="288"/>
        <v>1</v>
      </c>
      <c r="B759" s="34">
        <f t="shared" si="289"/>
        <v>1900</v>
      </c>
    </row>
    <row r="760" spans="1:2" x14ac:dyDescent="0.25">
      <c r="A760" s="34">
        <f t="shared" si="288"/>
        <v>1</v>
      </c>
      <c r="B760" s="34">
        <f t="shared" si="289"/>
        <v>1900</v>
      </c>
    </row>
    <row r="761" spans="1:2" x14ac:dyDescent="0.25">
      <c r="A761" s="34">
        <f t="shared" si="288"/>
        <v>1</v>
      </c>
      <c r="B761" s="34">
        <f t="shared" si="289"/>
        <v>1900</v>
      </c>
    </row>
    <row r="762" spans="1:2" x14ac:dyDescent="0.25">
      <c r="A762" s="34">
        <f t="shared" si="288"/>
        <v>1</v>
      </c>
      <c r="B762" s="34">
        <f t="shared" si="289"/>
        <v>1900</v>
      </c>
    </row>
    <row r="763" spans="1:2" x14ac:dyDescent="0.25">
      <c r="A763" s="34">
        <f t="shared" si="288"/>
        <v>1</v>
      </c>
      <c r="B763" s="34">
        <f t="shared" si="289"/>
        <v>1900</v>
      </c>
    </row>
    <row r="764" spans="1:2" x14ac:dyDescent="0.25">
      <c r="A764" s="34">
        <f t="shared" si="288"/>
        <v>1</v>
      </c>
      <c r="B764" s="34">
        <f t="shared" si="289"/>
        <v>1900</v>
      </c>
    </row>
    <row r="765" spans="1:2" x14ac:dyDescent="0.25">
      <c r="A765" s="34">
        <f t="shared" si="288"/>
        <v>1</v>
      </c>
      <c r="B765" s="34">
        <f t="shared" si="289"/>
        <v>1900</v>
      </c>
    </row>
    <row r="766" spans="1:2" x14ac:dyDescent="0.25">
      <c r="A766" s="34">
        <f t="shared" si="288"/>
        <v>1</v>
      </c>
      <c r="B766" s="34">
        <f t="shared" si="289"/>
        <v>1900</v>
      </c>
    </row>
    <row r="767" spans="1:2" x14ac:dyDescent="0.25">
      <c r="A767" s="34">
        <f t="shared" si="288"/>
        <v>1</v>
      </c>
      <c r="B767" s="34">
        <f t="shared" si="289"/>
        <v>1900</v>
      </c>
    </row>
    <row r="768" spans="1:2" x14ac:dyDescent="0.25">
      <c r="A768" s="34">
        <f t="shared" si="288"/>
        <v>1</v>
      </c>
      <c r="B768" s="34">
        <f t="shared" si="289"/>
        <v>1900</v>
      </c>
    </row>
    <row r="769" spans="1:2" x14ac:dyDescent="0.25">
      <c r="A769" s="34">
        <f t="shared" ref="A769:A832" si="290">MONTH(C769)</f>
        <v>1</v>
      </c>
      <c r="B769" s="34">
        <f t="shared" ref="B769:B832" si="291">YEAR(C769)</f>
        <v>1900</v>
      </c>
    </row>
    <row r="770" spans="1:2" x14ac:dyDescent="0.25">
      <c r="A770" s="34">
        <f t="shared" si="290"/>
        <v>1</v>
      </c>
      <c r="B770" s="34">
        <f t="shared" si="291"/>
        <v>1900</v>
      </c>
    </row>
    <row r="771" spans="1:2" x14ac:dyDescent="0.25">
      <c r="A771" s="34">
        <f t="shared" si="290"/>
        <v>1</v>
      </c>
      <c r="B771" s="34">
        <f t="shared" si="291"/>
        <v>1900</v>
      </c>
    </row>
    <row r="772" spans="1:2" x14ac:dyDescent="0.25">
      <c r="A772" s="34">
        <f t="shared" si="290"/>
        <v>1</v>
      </c>
      <c r="B772" s="34">
        <f t="shared" si="291"/>
        <v>1900</v>
      </c>
    </row>
    <row r="773" spans="1:2" x14ac:dyDescent="0.25">
      <c r="A773" s="34">
        <f t="shared" si="290"/>
        <v>1</v>
      </c>
      <c r="B773" s="34">
        <f t="shared" si="291"/>
        <v>1900</v>
      </c>
    </row>
    <row r="774" spans="1:2" x14ac:dyDescent="0.25">
      <c r="A774" s="34">
        <f t="shared" si="290"/>
        <v>1</v>
      </c>
      <c r="B774" s="34">
        <f t="shared" si="291"/>
        <v>1900</v>
      </c>
    </row>
    <row r="775" spans="1:2" x14ac:dyDescent="0.25">
      <c r="A775" s="34">
        <f t="shared" si="290"/>
        <v>1</v>
      </c>
      <c r="B775" s="34">
        <f t="shared" si="291"/>
        <v>1900</v>
      </c>
    </row>
    <row r="776" spans="1:2" x14ac:dyDescent="0.25">
      <c r="A776" s="34">
        <f t="shared" si="290"/>
        <v>1</v>
      </c>
      <c r="B776" s="34">
        <f t="shared" si="291"/>
        <v>1900</v>
      </c>
    </row>
    <row r="777" spans="1:2" x14ac:dyDescent="0.25">
      <c r="A777" s="34">
        <f t="shared" si="290"/>
        <v>1</v>
      </c>
      <c r="B777" s="34">
        <f t="shared" si="291"/>
        <v>1900</v>
      </c>
    </row>
    <row r="778" spans="1:2" x14ac:dyDescent="0.25">
      <c r="A778" s="34">
        <f t="shared" si="290"/>
        <v>1</v>
      </c>
      <c r="B778" s="34">
        <f t="shared" si="291"/>
        <v>1900</v>
      </c>
    </row>
    <row r="779" spans="1:2" x14ac:dyDescent="0.25">
      <c r="A779" s="34">
        <f t="shared" si="290"/>
        <v>1</v>
      </c>
      <c r="B779" s="34">
        <f t="shared" si="291"/>
        <v>1900</v>
      </c>
    </row>
    <row r="780" spans="1:2" x14ac:dyDescent="0.25">
      <c r="A780" s="34">
        <f t="shared" si="290"/>
        <v>1</v>
      </c>
      <c r="B780" s="34">
        <f t="shared" si="291"/>
        <v>1900</v>
      </c>
    </row>
    <row r="781" spans="1:2" x14ac:dyDescent="0.25">
      <c r="A781" s="34">
        <f t="shared" si="290"/>
        <v>1</v>
      </c>
      <c r="B781" s="34">
        <f t="shared" si="291"/>
        <v>1900</v>
      </c>
    </row>
    <row r="782" spans="1:2" x14ac:dyDescent="0.25">
      <c r="A782" s="34">
        <f t="shared" si="290"/>
        <v>1</v>
      </c>
      <c r="B782" s="34">
        <f t="shared" si="291"/>
        <v>1900</v>
      </c>
    </row>
    <row r="783" spans="1:2" x14ac:dyDescent="0.25">
      <c r="A783" s="34">
        <f t="shared" si="290"/>
        <v>1</v>
      </c>
      <c r="B783" s="34">
        <f t="shared" si="291"/>
        <v>1900</v>
      </c>
    </row>
    <row r="784" spans="1:2" x14ac:dyDescent="0.25">
      <c r="A784" s="34">
        <f t="shared" si="290"/>
        <v>1</v>
      </c>
      <c r="B784" s="34">
        <f t="shared" si="291"/>
        <v>1900</v>
      </c>
    </row>
    <row r="785" spans="1:2" x14ac:dyDescent="0.25">
      <c r="A785" s="34">
        <f t="shared" si="290"/>
        <v>1</v>
      </c>
      <c r="B785" s="34">
        <f t="shared" si="291"/>
        <v>1900</v>
      </c>
    </row>
    <row r="786" spans="1:2" x14ac:dyDescent="0.25">
      <c r="A786" s="34">
        <f t="shared" si="290"/>
        <v>1</v>
      </c>
      <c r="B786" s="34">
        <f t="shared" si="291"/>
        <v>1900</v>
      </c>
    </row>
    <row r="787" spans="1:2" x14ac:dyDescent="0.25">
      <c r="A787" s="34">
        <f t="shared" si="290"/>
        <v>1</v>
      </c>
      <c r="B787" s="34">
        <f t="shared" si="291"/>
        <v>1900</v>
      </c>
    </row>
    <row r="788" spans="1:2" x14ac:dyDescent="0.25">
      <c r="A788" s="34">
        <f t="shared" si="290"/>
        <v>1</v>
      </c>
      <c r="B788" s="34">
        <f t="shared" si="291"/>
        <v>1900</v>
      </c>
    </row>
    <row r="789" spans="1:2" x14ac:dyDescent="0.25">
      <c r="A789" s="34">
        <f t="shared" si="290"/>
        <v>1</v>
      </c>
      <c r="B789" s="34">
        <f t="shared" si="291"/>
        <v>1900</v>
      </c>
    </row>
    <row r="790" spans="1:2" x14ac:dyDescent="0.25">
      <c r="A790" s="34">
        <f t="shared" si="290"/>
        <v>1</v>
      </c>
      <c r="B790" s="34">
        <f t="shared" si="291"/>
        <v>1900</v>
      </c>
    </row>
    <row r="791" spans="1:2" x14ac:dyDescent="0.25">
      <c r="A791" s="34">
        <f t="shared" si="290"/>
        <v>1</v>
      </c>
      <c r="B791" s="34">
        <f t="shared" si="291"/>
        <v>1900</v>
      </c>
    </row>
    <row r="792" spans="1:2" x14ac:dyDescent="0.25">
      <c r="A792" s="34">
        <f t="shared" si="290"/>
        <v>1</v>
      </c>
      <c r="B792" s="34">
        <f t="shared" si="291"/>
        <v>1900</v>
      </c>
    </row>
    <row r="793" spans="1:2" x14ac:dyDescent="0.25">
      <c r="A793" s="34">
        <f t="shared" si="290"/>
        <v>1</v>
      </c>
      <c r="B793" s="34">
        <f t="shared" si="291"/>
        <v>1900</v>
      </c>
    </row>
    <row r="794" spans="1:2" x14ac:dyDescent="0.25">
      <c r="A794" s="34">
        <f t="shared" si="290"/>
        <v>1</v>
      </c>
      <c r="B794" s="34">
        <f t="shared" si="291"/>
        <v>1900</v>
      </c>
    </row>
    <row r="795" spans="1:2" x14ac:dyDescent="0.25">
      <c r="A795" s="34">
        <f t="shared" si="290"/>
        <v>1</v>
      </c>
      <c r="B795" s="34">
        <f t="shared" si="291"/>
        <v>1900</v>
      </c>
    </row>
    <row r="796" spans="1:2" x14ac:dyDescent="0.25">
      <c r="A796" s="34">
        <f t="shared" si="290"/>
        <v>1</v>
      </c>
      <c r="B796" s="34">
        <f t="shared" si="291"/>
        <v>1900</v>
      </c>
    </row>
    <row r="797" spans="1:2" x14ac:dyDescent="0.25">
      <c r="A797" s="34">
        <f t="shared" si="290"/>
        <v>1</v>
      </c>
      <c r="B797" s="34">
        <f t="shared" si="291"/>
        <v>1900</v>
      </c>
    </row>
    <row r="798" spans="1:2" x14ac:dyDescent="0.25">
      <c r="A798" s="34">
        <f t="shared" si="290"/>
        <v>1</v>
      </c>
      <c r="B798" s="34">
        <f t="shared" si="291"/>
        <v>1900</v>
      </c>
    </row>
    <row r="799" spans="1:2" x14ac:dyDescent="0.25">
      <c r="A799" s="34">
        <f t="shared" si="290"/>
        <v>1</v>
      </c>
      <c r="B799" s="34">
        <f t="shared" si="291"/>
        <v>1900</v>
      </c>
    </row>
    <row r="800" spans="1:2" x14ac:dyDescent="0.25">
      <c r="A800" s="34">
        <f t="shared" si="290"/>
        <v>1</v>
      </c>
      <c r="B800" s="34">
        <f t="shared" si="291"/>
        <v>1900</v>
      </c>
    </row>
    <row r="801" spans="1:2" x14ac:dyDescent="0.25">
      <c r="A801" s="34">
        <f t="shared" si="290"/>
        <v>1</v>
      </c>
      <c r="B801" s="34">
        <f t="shared" si="291"/>
        <v>1900</v>
      </c>
    </row>
    <row r="802" spans="1:2" x14ac:dyDescent="0.25">
      <c r="A802" s="34">
        <f t="shared" si="290"/>
        <v>1</v>
      </c>
      <c r="B802" s="34">
        <f t="shared" si="291"/>
        <v>1900</v>
      </c>
    </row>
    <row r="803" spans="1:2" x14ac:dyDescent="0.25">
      <c r="A803" s="34">
        <f t="shared" si="290"/>
        <v>1</v>
      </c>
      <c r="B803" s="34">
        <f t="shared" si="291"/>
        <v>1900</v>
      </c>
    </row>
    <row r="804" spans="1:2" x14ac:dyDescent="0.25">
      <c r="A804" s="34">
        <f t="shared" si="290"/>
        <v>1</v>
      </c>
      <c r="B804" s="34">
        <f t="shared" si="291"/>
        <v>1900</v>
      </c>
    </row>
    <row r="805" spans="1:2" x14ac:dyDescent="0.25">
      <c r="A805" s="34">
        <f t="shared" si="290"/>
        <v>1</v>
      </c>
      <c r="B805" s="34">
        <f t="shared" si="291"/>
        <v>1900</v>
      </c>
    </row>
    <row r="806" spans="1:2" x14ac:dyDescent="0.25">
      <c r="A806" s="34">
        <f t="shared" si="290"/>
        <v>1</v>
      </c>
      <c r="B806" s="34">
        <f t="shared" si="291"/>
        <v>1900</v>
      </c>
    </row>
    <row r="807" spans="1:2" x14ac:dyDescent="0.25">
      <c r="A807" s="34">
        <f t="shared" si="290"/>
        <v>1</v>
      </c>
      <c r="B807" s="34">
        <f t="shared" si="291"/>
        <v>1900</v>
      </c>
    </row>
    <row r="808" spans="1:2" x14ac:dyDescent="0.25">
      <c r="A808" s="34">
        <f t="shared" si="290"/>
        <v>1</v>
      </c>
      <c r="B808" s="34">
        <f t="shared" si="291"/>
        <v>1900</v>
      </c>
    </row>
    <row r="809" spans="1:2" x14ac:dyDescent="0.25">
      <c r="A809" s="34">
        <f t="shared" si="290"/>
        <v>1</v>
      </c>
      <c r="B809" s="34">
        <f t="shared" si="291"/>
        <v>1900</v>
      </c>
    </row>
    <row r="810" spans="1:2" x14ac:dyDescent="0.25">
      <c r="A810" s="34">
        <f t="shared" si="290"/>
        <v>1</v>
      </c>
      <c r="B810" s="34">
        <f t="shared" si="291"/>
        <v>1900</v>
      </c>
    </row>
    <row r="811" spans="1:2" x14ac:dyDescent="0.25">
      <c r="A811" s="34">
        <f t="shared" si="290"/>
        <v>1</v>
      </c>
      <c r="B811" s="34">
        <f t="shared" si="291"/>
        <v>1900</v>
      </c>
    </row>
    <row r="812" spans="1:2" x14ac:dyDescent="0.25">
      <c r="A812" s="34">
        <f t="shared" si="290"/>
        <v>1</v>
      </c>
      <c r="B812" s="34">
        <f t="shared" si="291"/>
        <v>1900</v>
      </c>
    </row>
    <row r="813" spans="1:2" x14ac:dyDescent="0.25">
      <c r="A813" s="34">
        <f t="shared" si="290"/>
        <v>1</v>
      </c>
      <c r="B813" s="34">
        <f t="shared" si="291"/>
        <v>1900</v>
      </c>
    </row>
    <row r="814" spans="1:2" x14ac:dyDescent="0.25">
      <c r="A814" s="34">
        <f t="shared" si="290"/>
        <v>1</v>
      </c>
      <c r="B814" s="34">
        <f t="shared" si="291"/>
        <v>1900</v>
      </c>
    </row>
    <row r="815" spans="1:2" x14ac:dyDescent="0.25">
      <c r="A815" s="34">
        <f t="shared" si="290"/>
        <v>1</v>
      </c>
      <c r="B815" s="34">
        <f t="shared" si="291"/>
        <v>1900</v>
      </c>
    </row>
    <row r="816" spans="1:2" x14ac:dyDescent="0.25">
      <c r="A816" s="34">
        <f t="shared" si="290"/>
        <v>1</v>
      </c>
      <c r="B816" s="34">
        <f t="shared" si="291"/>
        <v>1900</v>
      </c>
    </row>
    <row r="817" spans="1:2" x14ac:dyDescent="0.25">
      <c r="A817" s="34">
        <f t="shared" si="290"/>
        <v>1</v>
      </c>
      <c r="B817" s="34">
        <f t="shared" si="291"/>
        <v>1900</v>
      </c>
    </row>
    <row r="818" spans="1:2" x14ac:dyDescent="0.25">
      <c r="A818" s="34">
        <f t="shared" si="290"/>
        <v>1</v>
      </c>
      <c r="B818" s="34">
        <f t="shared" si="291"/>
        <v>1900</v>
      </c>
    </row>
    <row r="819" spans="1:2" x14ac:dyDescent="0.25">
      <c r="A819" s="34">
        <f t="shared" si="290"/>
        <v>1</v>
      </c>
      <c r="B819" s="34">
        <f t="shared" si="291"/>
        <v>1900</v>
      </c>
    </row>
    <row r="820" spans="1:2" x14ac:dyDescent="0.25">
      <c r="A820" s="34">
        <f t="shared" si="290"/>
        <v>1</v>
      </c>
      <c r="B820" s="34">
        <f t="shared" si="291"/>
        <v>1900</v>
      </c>
    </row>
    <row r="821" spans="1:2" x14ac:dyDescent="0.25">
      <c r="A821" s="34">
        <f t="shared" si="290"/>
        <v>1</v>
      </c>
      <c r="B821" s="34">
        <f t="shared" si="291"/>
        <v>1900</v>
      </c>
    </row>
    <row r="822" spans="1:2" x14ac:dyDescent="0.25">
      <c r="A822" s="34">
        <f t="shared" si="290"/>
        <v>1</v>
      </c>
      <c r="B822" s="34">
        <f t="shared" si="291"/>
        <v>1900</v>
      </c>
    </row>
    <row r="823" spans="1:2" x14ac:dyDescent="0.25">
      <c r="A823" s="34">
        <f t="shared" si="290"/>
        <v>1</v>
      </c>
      <c r="B823" s="34">
        <f t="shared" si="291"/>
        <v>1900</v>
      </c>
    </row>
    <row r="824" spans="1:2" x14ac:dyDescent="0.25">
      <c r="A824" s="34">
        <f t="shared" si="290"/>
        <v>1</v>
      </c>
      <c r="B824" s="34">
        <f t="shared" si="291"/>
        <v>1900</v>
      </c>
    </row>
    <row r="825" spans="1:2" x14ac:dyDescent="0.25">
      <c r="A825" s="34">
        <f t="shared" si="290"/>
        <v>1</v>
      </c>
      <c r="B825" s="34">
        <f t="shared" si="291"/>
        <v>1900</v>
      </c>
    </row>
    <row r="826" spans="1:2" x14ac:dyDescent="0.25">
      <c r="A826" s="34">
        <f t="shared" si="290"/>
        <v>1</v>
      </c>
      <c r="B826" s="34">
        <f t="shared" si="291"/>
        <v>1900</v>
      </c>
    </row>
    <row r="827" spans="1:2" x14ac:dyDescent="0.25">
      <c r="A827" s="34">
        <f t="shared" si="290"/>
        <v>1</v>
      </c>
      <c r="B827" s="34">
        <f t="shared" si="291"/>
        <v>1900</v>
      </c>
    </row>
    <row r="828" spans="1:2" x14ac:dyDescent="0.25">
      <c r="A828" s="34">
        <f t="shared" si="290"/>
        <v>1</v>
      </c>
      <c r="B828" s="34">
        <f t="shared" si="291"/>
        <v>1900</v>
      </c>
    </row>
    <row r="829" spans="1:2" x14ac:dyDescent="0.25">
      <c r="A829" s="34">
        <f t="shared" si="290"/>
        <v>1</v>
      </c>
      <c r="B829" s="34">
        <f t="shared" si="291"/>
        <v>1900</v>
      </c>
    </row>
    <row r="830" spans="1:2" x14ac:dyDescent="0.25">
      <c r="A830" s="34">
        <f t="shared" si="290"/>
        <v>1</v>
      </c>
      <c r="B830" s="34">
        <f t="shared" si="291"/>
        <v>1900</v>
      </c>
    </row>
    <row r="831" spans="1:2" x14ac:dyDescent="0.25">
      <c r="A831" s="34">
        <f t="shared" si="290"/>
        <v>1</v>
      </c>
      <c r="B831" s="34">
        <f t="shared" si="291"/>
        <v>1900</v>
      </c>
    </row>
    <row r="832" spans="1:2" x14ac:dyDescent="0.25">
      <c r="A832" s="34">
        <f t="shared" si="290"/>
        <v>1</v>
      </c>
      <c r="B832" s="34">
        <f t="shared" si="291"/>
        <v>1900</v>
      </c>
    </row>
    <row r="833" spans="1:2" x14ac:dyDescent="0.25">
      <c r="A833" s="34">
        <f t="shared" ref="A833:A896" si="292">MONTH(C833)</f>
        <v>1</v>
      </c>
      <c r="B833" s="34">
        <f t="shared" ref="B833:B896" si="293">YEAR(C833)</f>
        <v>1900</v>
      </c>
    </row>
    <row r="834" spans="1:2" x14ac:dyDescent="0.25">
      <c r="A834" s="34">
        <f t="shared" si="292"/>
        <v>1</v>
      </c>
      <c r="B834" s="34">
        <f t="shared" si="293"/>
        <v>1900</v>
      </c>
    </row>
    <row r="835" spans="1:2" x14ac:dyDescent="0.25">
      <c r="A835" s="34">
        <f t="shared" si="292"/>
        <v>1</v>
      </c>
      <c r="B835" s="34">
        <f t="shared" si="293"/>
        <v>1900</v>
      </c>
    </row>
    <row r="836" spans="1:2" x14ac:dyDescent="0.25">
      <c r="A836" s="34">
        <f t="shared" si="292"/>
        <v>1</v>
      </c>
      <c r="B836" s="34">
        <f t="shared" si="293"/>
        <v>1900</v>
      </c>
    </row>
    <row r="837" spans="1:2" x14ac:dyDescent="0.25">
      <c r="A837" s="34">
        <f t="shared" si="292"/>
        <v>1</v>
      </c>
      <c r="B837" s="34">
        <f t="shared" si="293"/>
        <v>1900</v>
      </c>
    </row>
    <row r="838" spans="1:2" x14ac:dyDescent="0.25">
      <c r="A838" s="34">
        <f t="shared" si="292"/>
        <v>1</v>
      </c>
      <c r="B838" s="34">
        <f t="shared" si="293"/>
        <v>1900</v>
      </c>
    </row>
    <row r="839" spans="1:2" x14ac:dyDescent="0.25">
      <c r="A839" s="34">
        <f t="shared" si="292"/>
        <v>1</v>
      </c>
      <c r="B839" s="34">
        <f t="shared" si="293"/>
        <v>1900</v>
      </c>
    </row>
    <row r="840" spans="1:2" x14ac:dyDescent="0.25">
      <c r="A840" s="34">
        <f t="shared" si="292"/>
        <v>1</v>
      </c>
      <c r="B840" s="34">
        <f t="shared" si="293"/>
        <v>1900</v>
      </c>
    </row>
    <row r="841" spans="1:2" x14ac:dyDescent="0.25">
      <c r="A841" s="34">
        <f t="shared" si="292"/>
        <v>1</v>
      </c>
      <c r="B841" s="34">
        <f t="shared" si="293"/>
        <v>1900</v>
      </c>
    </row>
    <row r="842" spans="1:2" x14ac:dyDescent="0.25">
      <c r="A842" s="34">
        <f t="shared" si="292"/>
        <v>1</v>
      </c>
      <c r="B842" s="34">
        <f t="shared" si="293"/>
        <v>1900</v>
      </c>
    </row>
    <row r="843" spans="1:2" x14ac:dyDescent="0.25">
      <c r="A843" s="34">
        <f t="shared" si="292"/>
        <v>1</v>
      </c>
      <c r="B843" s="34">
        <f t="shared" si="293"/>
        <v>1900</v>
      </c>
    </row>
    <row r="844" spans="1:2" x14ac:dyDescent="0.25">
      <c r="A844" s="34">
        <f t="shared" si="292"/>
        <v>1</v>
      </c>
      <c r="B844" s="34">
        <f t="shared" si="293"/>
        <v>1900</v>
      </c>
    </row>
    <row r="845" spans="1:2" x14ac:dyDescent="0.25">
      <c r="A845" s="34">
        <f t="shared" si="292"/>
        <v>1</v>
      </c>
      <c r="B845" s="34">
        <f t="shared" si="293"/>
        <v>1900</v>
      </c>
    </row>
    <row r="846" spans="1:2" x14ac:dyDescent="0.25">
      <c r="A846" s="34">
        <f t="shared" si="292"/>
        <v>1</v>
      </c>
      <c r="B846" s="34">
        <f t="shared" si="293"/>
        <v>1900</v>
      </c>
    </row>
    <row r="847" spans="1:2" x14ac:dyDescent="0.25">
      <c r="A847" s="34">
        <f t="shared" si="292"/>
        <v>1</v>
      </c>
      <c r="B847" s="34">
        <f t="shared" si="293"/>
        <v>1900</v>
      </c>
    </row>
    <row r="848" spans="1:2" x14ac:dyDescent="0.25">
      <c r="A848" s="34">
        <f t="shared" si="292"/>
        <v>1</v>
      </c>
      <c r="B848" s="34">
        <f t="shared" si="293"/>
        <v>1900</v>
      </c>
    </row>
    <row r="849" spans="1:2" x14ac:dyDescent="0.25">
      <c r="A849" s="34">
        <f t="shared" si="292"/>
        <v>1</v>
      </c>
      <c r="B849" s="34">
        <f t="shared" si="293"/>
        <v>1900</v>
      </c>
    </row>
    <row r="850" spans="1:2" x14ac:dyDescent="0.25">
      <c r="A850" s="34">
        <f t="shared" si="292"/>
        <v>1</v>
      </c>
      <c r="B850" s="34">
        <f t="shared" si="293"/>
        <v>1900</v>
      </c>
    </row>
    <row r="851" spans="1:2" x14ac:dyDescent="0.25">
      <c r="A851" s="34">
        <f t="shared" si="292"/>
        <v>1</v>
      </c>
      <c r="B851" s="34">
        <f t="shared" si="293"/>
        <v>1900</v>
      </c>
    </row>
    <row r="852" spans="1:2" x14ac:dyDescent="0.25">
      <c r="A852" s="34">
        <f t="shared" si="292"/>
        <v>1</v>
      </c>
      <c r="B852" s="34">
        <f t="shared" si="293"/>
        <v>1900</v>
      </c>
    </row>
    <row r="853" spans="1:2" x14ac:dyDescent="0.25">
      <c r="A853" s="34">
        <f t="shared" si="292"/>
        <v>1</v>
      </c>
      <c r="B853" s="34">
        <f t="shared" si="293"/>
        <v>1900</v>
      </c>
    </row>
    <row r="854" spans="1:2" x14ac:dyDescent="0.25">
      <c r="A854" s="34">
        <f t="shared" si="292"/>
        <v>1</v>
      </c>
      <c r="B854" s="34">
        <f t="shared" si="293"/>
        <v>1900</v>
      </c>
    </row>
    <row r="855" spans="1:2" x14ac:dyDescent="0.25">
      <c r="A855" s="34">
        <f t="shared" si="292"/>
        <v>1</v>
      </c>
      <c r="B855" s="34">
        <f t="shared" si="293"/>
        <v>1900</v>
      </c>
    </row>
    <row r="856" spans="1:2" x14ac:dyDescent="0.25">
      <c r="A856" s="34">
        <f t="shared" si="292"/>
        <v>1</v>
      </c>
      <c r="B856" s="34">
        <f t="shared" si="293"/>
        <v>1900</v>
      </c>
    </row>
    <row r="857" spans="1:2" x14ac:dyDescent="0.25">
      <c r="A857" s="34">
        <f t="shared" si="292"/>
        <v>1</v>
      </c>
      <c r="B857" s="34">
        <f t="shared" si="293"/>
        <v>1900</v>
      </c>
    </row>
    <row r="858" spans="1:2" x14ac:dyDescent="0.25">
      <c r="A858" s="34">
        <f t="shared" si="292"/>
        <v>1</v>
      </c>
      <c r="B858" s="34">
        <f t="shared" si="293"/>
        <v>1900</v>
      </c>
    </row>
    <row r="859" spans="1:2" x14ac:dyDescent="0.25">
      <c r="A859" s="34">
        <f t="shared" si="292"/>
        <v>1</v>
      </c>
      <c r="B859" s="34">
        <f t="shared" si="293"/>
        <v>1900</v>
      </c>
    </row>
    <row r="860" spans="1:2" x14ac:dyDescent="0.25">
      <c r="A860" s="34">
        <f t="shared" si="292"/>
        <v>1</v>
      </c>
      <c r="B860" s="34">
        <f t="shared" si="293"/>
        <v>1900</v>
      </c>
    </row>
    <row r="861" spans="1:2" x14ac:dyDescent="0.25">
      <c r="A861" s="34">
        <f t="shared" si="292"/>
        <v>1</v>
      </c>
      <c r="B861" s="34">
        <f t="shared" si="293"/>
        <v>1900</v>
      </c>
    </row>
    <row r="862" spans="1:2" x14ac:dyDescent="0.25">
      <c r="A862" s="34">
        <f t="shared" si="292"/>
        <v>1</v>
      </c>
      <c r="B862" s="34">
        <f t="shared" si="293"/>
        <v>1900</v>
      </c>
    </row>
    <row r="863" spans="1:2" x14ac:dyDescent="0.25">
      <c r="A863" s="34">
        <f t="shared" si="292"/>
        <v>1</v>
      </c>
      <c r="B863" s="34">
        <f t="shared" si="293"/>
        <v>1900</v>
      </c>
    </row>
    <row r="864" spans="1:2" x14ac:dyDescent="0.25">
      <c r="A864" s="34">
        <f t="shared" si="292"/>
        <v>1</v>
      </c>
      <c r="B864" s="34">
        <f t="shared" si="293"/>
        <v>1900</v>
      </c>
    </row>
    <row r="865" spans="1:2" x14ac:dyDescent="0.25">
      <c r="A865" s="34">
        <f t="shared" si="292"/>
        <v>1</v>
      </c>
      <c r="B865" s="34">
        <f t="shared" si="293"/>
        <v>1900</v>
      </c>
    </row>
    <row r="866" spans="1:2" x14ac:dyDescent="0.25">
      <c r="A866" s="34">
        <f t="shared" si="292"/>
        <v>1</v>
      </c>
      <c r="B866" s="34">
        <f t="shared" si="293"/>
        <v>1900</v>
      </c>
    </row>
    <row r="867" spans="1:2" x14ac:dyDescent="0.25">
      <c r="A867" s="34">
        <f t="shared" si="292"/>
        <v>1</v>
      </c>
      <c r="B867" s="34">
        <f t="shared" si="293"/>
        <v>1900</v>
      </c>
    </row>
    <row r="868" spans="1:2" x14ac:dyDescent="0.25">
      <c r="A868" s="34">
        <f t="shared" si="292"/>
        <v>1</v>
      </c>
      <c r="B868" s="34">
        <f t="shared" si="293"/>
        <v>1900</v>
      </c>
    </row>
    <row r="869" spans="1:2" x14ac:dyDescent="0.25">
      <c r="A869" s="34">
        <f t="shared" si="292"/>
        <v>1</v>
      </c>
      <c r="B869" s="34">
        <f t="shared" si="293"/>
        <v>1900</v>
      </c>
    </row>
    <row r="870" spans="1:2" x14ac:dyDescent="0.25">
      <c r="A870" s="34">
        <f t="shared" si="292"/>
        <v>1</v>
      </c>
      <c r="B870" s="34">
        <f t="shared" si="293"/>
        <v>1900</v>
      </c>
    </row>
    <row r="871" spans="1:2" x14ac:dyDescent="0.25">
      <c r="A871" s="34">
        <f t="shared" si="292"/>
        <v>1</v>
      </c>
      <c r="B871" s="34">
        <f t="shared" si="293"/>
        <v>1900</v>
      </c>
    </row>
    <row r="872" spans="1:2" x14ac:dyDescent="0.25">
      <c r="A872" s="34">
        <f t="shared" si="292"/>
        <v>1</v>
      </c>
      <c r="B872" s="34">
        <f t="shared" si="293"/>
        <v>1900</v>
      </c>
    </row>
    <row r="873" spans="1:2" x14ac:dyDescent="0.25">
      <c r="A873" s="34">
        <f t="shared" si="292"/>
        <v>1</v>
      </c>
      <c r="B873" s="34">
        <f t="shared" si="293"/>
        <v>1900</v>
      </c>
    </row>
    <row r="874" spans="1:2" x14ac:dyDescent="0.25">
      <c r="A874" s="34">
        <f t="shared" si="292"/>
        <v>1</v>
      </c>
      <c r="B874" s="34">
        <f t="shared" si="293"/>
        <v>1900</v>
      </c>
    </row>
    <row r="875" spans="1:2" x14ac:dyDescent="0.25">
      <c r="A875" s="34">
        <f t="shared" si="292"/>
        <v>1</v>
      </c>
      <c r="B875" s="34">
        <f t="shared" si="293"/>
        <v>1900</v>
      </c>
    </row>
    <row r="876" spans="1:2" x14ac:dyDescent="0.25">
      <c r="A876" s="34">
        <f t="shared" si="292"/>
        <v>1</v>
      </c>
      <c r="B876" s="34">
        <f t="shared" si="293"/>
        <v>1900</v>
      </c>
    </row>
    <row r="877" spans="1:2" x14ac:dyDescent="0.25">
      <c r="A877" s="34">
        <f t="shared" si="292"/>
        <v>1</v>
      </c>
      <c r="B877" s="34">
        <f t="shared" si="293"/>
        <v>1900</v>
      </c>
    </row>
    <row r="878" spans="1:2" x14ac:dyDescent="0.25">
      <c r="A878" s="34">
        <f t="shared" si="292"/>
        <v>1</v>
      </c>
      <c r="B878" s="34">
        <f t="shared" si="293"/>
        <v>1900</v>
      </c>
    </row>
    <row r="879" spans="1:2" x14ac:dyDescent="0.25">
      <c r="A879" s="34">
        <f t="shared" si="292"/>
        <v>1</v>
      </c>
      <c r="B879" s="34">
        <f t="shared" si="293"/>
        <v>1900</v>
      </c>
    </row>
    <row r="880" spans="1:2" x14ac:dyDescent="0.25">
      <c r="A880" s="34">
        <f t="shared" si="292"/>
        <v>1</v>
      </c>
      <c r="B880" s="34">
        <f t="shared" si="293"/>
        <v>1900</v>
      </c>
    </row>
    <row r="881" spans="1:2" x14ac:dyDescent="0.25">
      <c r="A881" s="34">
        <f t="shared" si="292"/>
        <v>1</v>
      </c>
      <c r="B881" s="34">
        <f t="shared" si="293"/>
        <v>1900</v>
      </c>
    </row>
    <row r="882" spans="1:2" x14ac:dyDescent="0.25">
      <c r="A882" s="34">
        <f t="shared" si="292"/>
        <v>1</v>
      </c>
      <c r="B882" s="34">
        <f t="shared" si="293"/>
        <v>1900</v>
      </c>
    </row>
    <row r="883" spans="1:2" x14ac:dyDescent="0.25">
      <c r="A883" s="34">
        <f t="shared" si="292"/>
        <v>1</v>
      </c>
      <c r="B883" s="34">
        <f t="shared" si="293"/>
        <v>1900</v>
      </c>
    </row>
    <row r="884" spans="1:2" x14ac:dyDescent="0.25">
      <c r="A884" s="34">
        <f t="shared" si="292"/>
        <v>1</v>
      </c>
      <c r="B884" s="34">
        <f t="shared" si="293"/>
        <v>1900</v>
      </c>
    </row>
    <row r="885" spans="1:2" x14ac:dyDescent="0.25">
      <c r="A885" s="34">
        <f t="shared" si="292"/>
        <v>1</v>
      </c>
      <c r="B885" s="34">
        <f t="shared" si="293"/>
        <v>1900</v>
      </c>
    </row>
    <row r="886" spans="1:2" x14ac:dyDescent="0.25">
      <c r="A886" s="34">
        <f t="shared" si="292"/>
        <v>1</v>
      </c>
      <c r="B886" s="34">
        <f t="shared" si="293"/>
        <v>1900</v>
      </c>
    </row>
    <row r="887" spans="1:2" x14ac:dyDescent="0.25">
      <c r="A887" s="34">
        <f t="shared" si="292"/>
        <v>1</v>
      </c>
      <c r="B887" s="34">
        <f t="shared" si="293"/>
        <v>1900</v>
      </c>
    </row>
    <row r="888" spans="1:2" x14ac:dyDescent="0.25">
      <c r="A888" s="34">
        <f t="shared" si="292"/>
        <v>1</v>
      </c>
      <c r="B888" s="34">
        <f t="shared" si="293"/>
        <v>1900</v>
      </c>
    </row>
    <row r="889" spans="1:2" x14ac:dyDescent="0.25">
      <c r="A889" s="34">
        <f t="shared" si="292"/>
        <v>1</v>
      </c>
      <c r="B889" s="34">
        <f t="shared" si="293"/>
        <v>1900</v>
      </c>
    </row>
    <row r="890" spans="1:2" x14ac:dyDescent="0.25">
      <c r="A890" s="34">
        <f t="shared" si="292"/>
        <v>1</v>
      </c>
      <c r="B890" s="34">
        <f t="shared" si="293"/>
        <v>1900</v>
      </c>
    </row>
    <row r="891" spans="1:2" x14ac:dyDescent="0.25">
      <c r="A891" s="34">
        <f t="shared" si="292"/>
        <v>1</v>
      </c>
      <c r="B891" s="34">
        <f t="shared" si="293"/>
        <v>1900</v>
      </c>
    </row>
    <row r="892" spans="1:2" x14ac:dyDescent="0.25">
      <c r="A892" s="34">
        <f t="shared" si="292"/>
        <v>1</v>
      </c>
      <c r="B892" s="34">
        <f t="shared" si="293"/>
        <v>1900</v>
      </c>
    </row>
    <row r="893" spans="1:2" x14ac:dyDescent="0.25">
      <c r="A893" s="34">
        <f t="shared" si="292"/>
        <v>1</v>
      </c>
      <c r="B893" s="34">
        <f t="shared" si="293"/>
        <v>1900</v>
      </c>
    </row>
    <row r="894" spans="1:2" x14ac:dyDescent="0.25">
      <c r="A894" s="34">
        <f t="shared" si="292"/>
        <v>1</v>
      </c>
      <c r="B894" s="34">
        <f t="shared" si="293"/>
        <v>1900</v>
      </c>
    </row>
    <row r="895" spans="1:2" x14ac:dyDescent="0.25">
      <c r="A895" s="34">
        <f t="shared" si="292"/>
        <v>1</v>
      </c>
      <c r="B895" s="34">
        <f t="shared" si="293"/>
        <v>1900</v>
      </c>
    </row>
    <row r="896" spans="1:2" x14ac:dyDescent="0.25">
      <c r="A896" s="34">
        <f t="shared" si="292"/>
        <v>1</v>
      </c>
      <c r="B896" s="34">
        <f t="shared" si="293"/>
        <v>1900</v>
      </c>
    </row>
    <row r="897" spans="1:2" x14ac:dyDescent="0.25">
      <c r="A897" s="34">
        <f t="shared" ref="A897:A960" si="294">MONTH(C897)</f>
        <v>1</v>
      </c>
      <c r="B897" s="34">
        <f t="shared" ref="B897:B960" si="295">YEAR(C897)</f>
        <v>1900</v>
      </c>
    </row>
    <row r="898" spans="1:2" x14ac:dyDescent="0.25">
      <c r="A898" s="34">
        <f t="shared" si="294"/>
        <v>1</v>
      </c>
      <c r="B898" s="34">
        <f t="shared" si="295"/>
        <v>1900</v>
      </c>
    </row>
    <row r="899" spans="1:2" x14ac:dyDescent="0.25">
      <c r="A899" s="34">
        <f t="shared" si="294"/>
        <v>1</v>
      </c>
      <c r="B899" s="34">
        <f t="shared" si="295"/>
        <v>1900</v>
      </c>
    </row>
    <row r="900" spans="1:2" x14ac:dyDescent="0.25">
      <c r="A900" s="34">
        <f t="shared" si="294"/>
        <v>1</v>
      </c>
      <c r="B900" s="34">
        <f t="shared" si="295"/>
        <v>1900</v>
      </c>
    </row>
    <row r="901" spans="1:2" x14ac:dyDescent="0.25">
      <c r="A901" s="34">
        <f t="shared" si="294"/>
        <v>1</v>
      </c>
      <c r="B901" s="34">
        <f t="shared" si="295"/>
        <v>1900</v>
      </c>
    </row>
    <row r="902" spans="1:2" x14ac:dyDescent="0.25">
      <c r="A902" s="34">
        <f t="shared" si="294"/>
        <v>1</v>
      </c>
      <c r="B902" s="34">
        <f t="shared" si="295"/>
        <v>1900</v>
      </c>
    </row>
    <row r="903" spans="1:2" x14ac:dyDescent="0.25">
      <c r="A903" s="34">
        <f t="shared" si="294"/>
        <v>1</v>
      </c>
      <c r="B903" s="34">
        <f t="shared" si="295"/>
        <v>1900</v>
      </c>
    </row>
    <row r="904" spans="1:2" x14ac:dyDescent="0.25">
      <c r="A904" s="34">
        <f t="shared" si="294"/>
        <v>1</v>
      </c>
      <c r="B904" s="34">
        <f t="shared" si="295"/>
        <v>1900</v>
      </c>
    </row>
    <row r="905" spans="1:2" x14ac:dyDescent="0.25">
      <c r="A905" s="34">
        <f t="shared" si="294"/>
        <v>1</v>
      </c>
      <c r="B905" s="34">
        <f t="shared" si="295"/>
        <v>1900</v>
      </c>
    </row>
    <row r="906" spans="1:2" x14ac:dyDescent="0.25">
      <c r="A906" s="34">
        <f t="shared" si="294"/>
        <v>1</v>
      </c>
      <c r="B906" s="34">
        <f t="shared" si="295"/>
        <v>1900</v>
      </c>
    </row>
    <row r="907" spans="1:2" x14ac:dyDescent="0.25">
      <c r="A907" s="34">
        <f t="shared" si="294"/>
        <v>1</v>
      </c>
      <c r="B907" s="34">
        <f t="shared" si="295"/>
        <v>1900</v>
      </c>
    </row>
    <row r="908" spans="1:2" x14ac:dyDescent="0.25">
      <c r="A908" s="34">
        <f t="shared" si="294"/>
        <v>1</v>
      </c>
      <c r="B908" s="34">
        <f t="shared" si="295"/>
        <v>1900</v>
      </c>
    </row>
    <row r="909" spans="1:2" x14ac:dyDescent="0.25">
      <c r="A909" s="34">
        <f t="shared" si="294"/>
        <v>1</v>
      </c>
      <c r="B909" s="34">
        <f t="shared" si="295"/>
        <v>1900</v>
      </c>
    </row>
    <row r="910" spans="1:2" x14ac:dyDescent="0.25">
      <c r="A910" s="34">
        <f t="shared" si="294"/>
        <v>1</v>
      </c>
      <c r="B910" s="34">
        <f t="shared" si="295"/>
        <v>1900</v>
      </c>
    </row>
    <row r="911" spans="1:2" x14ac:dyDescent="0.25">
      <c r="A911" s="34">
        <f t="shared" si="294"/>
        <v>1</v>
      </c>
      <c r="B911" s="34">
        <f t="shared" si="295"/>
        <v>1900</v>
      </c>
    </row>
    <row r="912" spans="1:2" x14ac:dyDescent="0.25">
      <c r="A912" s="34">
        <f t="shared" si="294"/>
        <v>1</v>
      </c>
      <c r="B912" s="34">
        <f t="shared" si="295"/>
        <v>1900</v>
      </c>
    </row>
    <row r="913" spans="1:2" x14ac:dyDescent="0.25">
      <c r="A913" s="34">
        <f t="shared" si="294"/>
        <v>1</v>
      </c>
      <c r="B913" s="34">
        <f t="shared" si="295"/>
        <v>1900</v>
      </c>
    </row>
    <row r="914" spans="1:2" x14ac:dyDescent="0.25">
      <c r="A914" s="34">
        <f t="shared" si="294"/>
        <v>1</v>
      </c>
      <c r="B914" s="34">
        <f t="shared" si="295"/>
        <v>1900</v>
      </c>
    </row>
    <row r="915" spans="1:2" x14ac:dyDescent="0.25">
      <c r="A915" s="34">
        <f t="shared" si="294"/>
        <v>1</v>
      </c>
      <c r="B915" s="34">
        <f t="shared" si="295"/>
        <v>1900</v>
      </c>
    </row>
    <row r="916" spans="1:2" x14ac:dyDescent="0.25">
      <c r="A916" s="34">
        <f t="shared" si="294"/>
        <v>1</v>
      </c>
      <c r="B916" s="34">
        <f t="shared" si="295"/>
        <v>1900</v>
      </c>
    </row>
    <row r="917" spans="1:2" x14ac:dyDescent="0.25">
      <c r="A917" s="34">
        <f t="shared" si="294"/>
        <v>1</v>
      </c>
      <c r="B917" s="34">
        <f t="shared" si="295"/>
        <v>1900</v>
      </c>
    </row>
    <row r="918" spans="1:2" x14ac:dyDescent="0.25">
      <c r="A918" s="34">
        <f t="shared" si="294"/>
        <v>1</v>
      </c>
      <c r="B918" s="34">
        <f t="shared" si="295"/>
        <v>1900</v>
      </c>
    </row>
    <row r="919" spans="1:2" x14ac:dyDescent="0.25">
      <c r="A919" s="34">
        <f t="shared" si="294"/>
        <v>1</v>
      </c>
      <c r="B919" s="34">
        <f t="shared" si="295"/>
        <v>1900</v>
      </c>
    </row>
    <row r="920" spans="1:2" x14ac:dyDescent="0.25">
      <c r="A920" s="34">
        <f t="shared" si="294"/>
        <v>1</v>
      </c>
      <c r="B920" s="34">
        <f t="shared" si="295"/>
        <v>1900</v>
      </c>
    </row>
    <row r="921" spans="1:2" x14ac:dyDescent="0.25">
      <c r="A921" s="34">
        <f t="shared" si="294"/>
        <v>1</v>
      </c>
      <c r="B921" s="34">
        <f t="shared" si="295"/>
        <v>1900</v>
      </c>
    </row>
    <row r="922" spans="1:2" x14ac:dyDescent="0.25">
      <c r="A922" s="34">
        <f t="shared" si="294"/>
        <v>1</v>
      </c>
      <c r="B922" s="34">
        <f t="shared" si="295"/>
        <v>1900</v>
      </c>
    </row>
    <row r="923" spans="1:2" x14ac:dyDescent="0.25">
      <c r="A923" s="34">
        <f t="shared" si="294"/>
        <v>1</v>
      </c>
      <c r="B923" s="34">
        <f t="shared" si="295"/>
        <v>1900</v>
      </c>
    </row>
    <row r="924" spans="1:2" x14ac:dyDescent="0.25">
      <c r="A924" s="34">
        <f t="shared" si="294"/>
        <v>1</v>
      </c>
      <c r="B924" s="34">
        <f t="shared" si="295"/>
        <v>1900</v>
      </c>
    </row>
    <row r="925" spans="1:2" x14ac:dyDescent="0.25">
      <c r="A925" s="34">
        <f t="shared" si="294"/>
        <v>1</v>
      </c>
      <c r="B925" s="34">
        <f t="shared" si="295"/>
        <v>1900</v>
      </c>
    </row>
    <row r="926" spans="1:2" x14ac:dyDescent="0.25">
      <c r="A926" s="34">
        <f t="shared" si="294"/>
        <v>1</v>
      </c>
      <c r="B926" s="34">
        <f t="shared" si="295"/>
        <v>1900</v>
      </c>
    </row>
    <row r="927" spans="1:2" x14ac:dyDescent="0.25">
      <c r="A927" s="34">
        <f t="shared" si="294"/>
        <v>1</v>
      </c>
      <c r="B927" s="34">
        <f t="shared" si="295"/>
        <v>1900</v>
      </c>
    </row>
    <row r="928" spans="1:2" x14ac:dyDescent="0.25">
      <c r="A928" s="34">
        <f t="shared" si="294"/>
        <v>1</v>
      </c>
      <c r="B928" s="34">
        <f t="shared" si="295"/>
        <v>1900</v>
      </c>
    </row>
    <row r="929" spans="1:2" x14ac:dyDescent="0.25">
      <c r="A929" s="34">
        <f t="shared" si="294"/>
        <v>1</v>
      </c>
      <c r="B929" s="34">
        <f t="shared" si="295"/>
        <v>1900</v>
      </c>
    </row>
    <row r="930" spans="1:2" x14ac:dyDescent="0.25">
      <c r="A930" s="34">
        <f t="shared" si="294"/>
        <v>1</v>
      </c>
      <c r="B930" s="34">
        <f t="shared" si="295"/>
        <v>1900</v>
      </c>
    </row>
    <row r="931" spans="1:2" x14ac:dyDescent="0.25">
      <c r="A931" s="34">
        <f t="shared" si="294"/>
        <v>1</v>
      </c>
      <c r="B931" s="34">
        <f t="shared" si="295"/>
        <v>1900</v>
      </c>
    </row>
    <row r="932" spans="1:2" x14ac:dyDescent="0.25">
      <c r="A932" s="34">
        <f t="shared" si="294"/>
        <v>1</v>
      </c>
      <c r="B932" s="34">
        <f t="shared" si="295"/>
        <v>1900</v>
      </c>
    </row>
    <row r="933" spans="1:2" x14ac:dyDescent="0.25">
      <c r="A933" s="34">
        <f t="shared" si="294"/>
        <v>1</v>
      </c>
      <c r="B933" s="34">
        <f t="shared" si="295"/>
        <v>1900</v>
      </c>
    </row>
    <row r="934" spans="1:2" x14ac:dyDescent="0.25">
      <c r="A934" s="34">
        <f t="shared" si="294"/>
        <v>1</v>
      </c>
      <c r="B934" s="34">
        <f t="shared" si="295"/>
        <v>1900</v>
      </c>
    </row>
    <row r="935" spans="1:2" x14ac:dyDescent="0.25">
      <c r="A935" s="34">
        <f t="shared" si="294"/>
        <v>1</v>
      </c>
      <c r="B935" s="34">
        <f t="shared" si="295"/>
        <v>1900</v>
      </c>
    </row>
    <row r="936" spans="1:2" x14ac:dyDescent="0.25">
      <c r="A936" s="34">
        <f t="shared" si="294"/>
        <v>1</v>
      </c>
      <c r="B936" s="34">
        <f t="shared" si="295"/>
        <v>1900</v>
      </c>
    </row>
    <row r="937" spans="1:2" x14ac:dyDescent="0.25">
      <c r="A937" s="34">
        <f t="shared" si="294"/>
        <v>1</v>
      </c>
      <c r="B937" s="34">
        <f t="shared" si="295"/>
        <v>1900</v>
      </c>
    </row>
    <row r="938" spans="1:2" x14ac:dyDescent="0.25">
      <c r="A938" s="34">
        <f t="shared" si="294"/>
        <v>1</v>
      </c>
      <c r="B938" s="34">
        <f t="shared" si="295"/>
        <v>1900</v>
      </c>
    </row>
    <row r="939" spans="1:2" x14ac:dyDescent="0.25">
      <c r="A939" s="34">
        <f t="shared" si="294"/>
        <v>1</v>
      </c>
      <c r="B939" s="34">
        <f t="shared" si="295"/>
        <v>1900</v>
      </c>
    </row>
    <row r="940" spans="1:2" x14ac:dyDescent="0.25">
      <c r="A940" s="34">
        <f t="shared" si="294"/>
        <v>1</v>
      </c>
      <c r="B940" s="34">
        <f t="shared" si="295"/>
        <v>1900</v>
      </c>
    </row>
    <row r="941" spans="1:2" x14ac:dyDescent="0.25">
      <c r="A941" s="34">
        <f t="shared" si="294"/>
        <v>1</v>
      </c>
      <c r="B941" s="34">
        <f t="shared" si="295"/>
        <v>1900</v>
      </c>
    </row>
    <row r="942" spans="1:2" x14ac:dyDescent="0.25">
      <c r="A942" s="34">
        <f t="shared" si="294"/>
        <v>1</v>
      </c>
      <c r="B942" s="34">
        <f t="shared" si="295"/>
        <v>1900</v>
      </c>
    </row>
    <row r="943" spans="1:2" x14ac:dyDescent="0.25">
      <c r="A943" s="34">
        <f t="shared" si="294"/>
        <v>1</v>
      </c>
      <c r="B943" s="34">
        <f t="shared" si="295"/>
        <v>1900</v>
      </c>
    </row>
    <row r="944" spans="1:2" x14ac:dyDescent="0.25">
      <c r="A944" s="34">
        <f t="shared" si="294"/>
        <v>1</v>
      </c>
      <c r="B944" s="34">
        <f t="shared" si="295"/>
        <v>1900</v>
      </c>
    </row>
    <row r="945" spans="1:2" x14ac:dyDescent="0.25">
      <c r="A945" s="34">
        <f t="shared" si="294"/>
        <v>1</v>
      </c>
      <c r="B945" s="34">
        <f t="shared" si="295"/>
        <v>1900</v>
      </c>
    </row>
    <row r="946" spans="1:2" x14ac:dyDescent="0.25">
      <c r="A946" s="34">
        <f t="shared" si="294"/>
        <v>1</v>
      </c>
      <c r="B946" s="34">
        <f t="shared" si="295"/>
        <v>1900</v>
      </c>
    </row>
    <row r="947" spans="1:2" x14ac:dyDescent="0.25">
      <c r="A947" s="34">
        <f t="shared" si="294"/>
        <v>1</v>
      </c>
      <c r="B947" s="34">
        <f t="shared" si="295"/>
        <v>1900</v>
      </c>
    </row>
    <row r="948" spans="1:2" x14ac:dyDescent="0.25">
      <c r="A948" s="34">
        <f t="shared" si="294"/>
        <v>1</v>
      </c>
      <c r="B948" s="34">
        <f t="shared" si="295"/>
        <v>1900</v>
      </c>
    </row>
    <row r="949" spans="1:2" x14ac:dyDescent="0.25">
      <c r="A949" s="34">
        <f t="shared" si="294"/>
        <v>1</v>
      </c>
      <c r="B949" s="34">
        <f t="shared" si="295"/>
        <v>1900</v>
      </c>
    </row>
    <row r="950" spans="1:2" x14ac:dyDescent="0.25">
      <c r="A950" s="34">
        <f t="shared" si="294"/>
        <v>1</v>
      </c>
      <c r="B950" s="34">
        <f t="shared" si="295"/>
        <v>1900</v>
      </c>
    </row>
    <row r="951" spans="1:2" x14ac:dyDescent="0.25">
      <c r="A951" s="34">
        <f t="shared" si="294"/>
        <v>1</v>
      </c>
      <c r="B951" s="34">
        <f t="shared" si="295"/>
        <v>1900</v>
      </c>
    </row>
    <row r="952" spans="1:2" x14ac:dyDescent="0.25">
      <c r="A952" s="34">
        <f t="shared" si="294"/>
        <v>1</v>
      </c>
      <c r="B952" s="34">
        <f t="shared" si="295"/>
        <v>1900</v>
      </c>
    </row>
    <row r="953" spans="1:2" x14ac:dyDescent="0.25">
      <c r="A953" s="34">
        <f t="shared" si="294"/>
        <v>1</v>
      </c>
      <c r="B953" s="34">
        <f t="shared" si="295"/>
        <v>1900</v>
      </c>
    </row>
    <row r="954" spans="1:2" x14ac:dyDescent="0.25">
      <c r="A954" s="34">
        <f t="shared" si="294"/>
        <v>1</v>
      </c>
      <c r="B954" s="34">
        <f t="shared" si="295"/>
        <v>1900</v>
      </c>
    </row>
    <row r="955" spans="1:2" x14ac:dyDescent="0.25">
      <c r="A955" s="34">
        <f t="shared" si="294"/>
        <v>1</v>
      </c>
      <c r="B955" s="34">
        <f t="shared" si="295"/>
        <v>1900</v>
      </c>
    </row>
    <row r="956" spans="1:2" x14ac:dyDescent="0.25">
      <c r="A956" s="34">
        <f t="shared" si="294"/>
        <v>1</v>
      </c>
      <c r="B956" s="34">
        <f t="shared" si="295"/>
        <v>1900</v>
      </c>
    </row>
    <row r="957" spans="1:2" x14ac:dyDescent="0.25">
      <c r="A957" s="34">
        <f t="shared" si="294"/>
        <v>1</v>
      </c>
      <c r="B957" s="34">
        <f t="shared" si="295"/>
        <v>1900</v>
      </c>
    </row>
    <row r="958" spans="1:2" x14ac:dyDescent="0.25">
      <c r="A958" s="34">
        <f t="shared" si="294"/>
        <v>1</v>
      </c>
      <c r="B958" s="34">
        <f t="shared" si="295"/>
        <v>1900</v>
      </c>
    </row>
    <row r="959" spans="1:2" x14ac:dyDescent="0.25">
      <c r="A959" s="34">
        <f t="shared" si="294"/>
        <v>1</v>
      </c>
      <c r="B959" s="34">
        <f t="shared" si="295"/>
        <v>1900</v>
      </c>
    </row>
    <row r="960" spans="1:2" x14ac:dyDescent="0.25">
      <c r="A960" s="34">
        <f t="shared" si="294"/>
        <v>1</v>
      </c>
      <c r="B960" s="34">
        <f t="shared" si="295"/>
        <v>1900</v>
      </c>
    </row>
    <row r="961" spans="1:2" x14ac:dyDescent="0.25">
      <c r="A961" s="34">
        <f t="shared" ref="A961:A1024" si="296">MONTH(C961)</f>
        <v>1</v>
      </c>
      <c r="B961" s="34">
        <f t="shared" ref="B961:B1024" si="297">YEAR(C961)</f>
        <v>1900</v>
      </c>
    </row>
    <row r="962" spans="1:2" x14ac:dyDescent="0.25">
      <c r="A962" s="34">
        <f t="shared" si="296"/>
        <v>1</v>
      </c>
      <c r="B962" s="34">
        <f t="shared" si="297"/>
        <v>1900</v>
      </c>
    </row>
    <row r="963" spans="1:2" x14ac:dyDescent="0.25">
      <c r="A963" s="34">
        <f t="shared" si="296"/>
        <v>1</v>
      </c>
      <c r="B963" s="34">
        <f t="shared" si="297"/>
        <v>1900</v>
      </c>
    </row>
    <row r="964" spans="1:2" x14ac:dyDescent="0.25">
      <c r="A964" s="34">
        <f t="shared" si="296"/>
        <v>1</v>
      </c>
      <c r="B964" s="34">
        <f t="shared" si="297"/>
        <v>1900</v>
      </c>
    </row>
    <row r="965" spans="1:2" x14ac:dyDescent="0.25">
      <c r="A965" s="34">
        <f t="shared" si="296"/>
        <v>1</v>
      </c>
      <c r="B965" s="34">
        <f t="shared" si="297"/>
        <v>1900</v>
      </c>
    </row>
    <row r="966" spans="1:2" x14ac:dyDescent="0.25">
      <c r="A966" s="34">
        <f t="shared" si="296"/>
        <v>1</v>
      </c>
      <c r="B966" s="34">
        <f t="shared" si="297"/>
        <v>1900</v>
      </c>
    </row>
    <row r="967" spans="1:2" x14ac:dyDescent="0.25">
      <c r="A967" s="34">
        <f t="shared" si="296"/>
        <v>1</v>
      </c>
      <c r="B967" s="34">
        <f t="shared" si="297"/>
        <v>1900</v>
      </c>
    </row>
    <row r="968" spans="1:2" x14ac:dyDescent="0.25">
      <c r="A968" s="34">
        <f t="shared" si="296"/>
        <v>1</v>
      </c>
      <c r="B968" s="34">
        <f t="shared" si="297"/>
        <v>1900</v>
      </c>
    </row>
    <row r="969" spans="1:2" x14ac:dyDescent="0.25">
      <c r="A969" s="34">
        <f t="shared" si="296"/>
        <v>1</v>
      </c>
      <c r="B969" s="34">
        <f t="shared" si="297"/>
        <v>1900</v>
      </c>
    </row>
    <row r="970" spans="1:2" x14ac:dyDescent="0.25">
      <c r="A970" s="34">
        <f t="shared" si="296"/>
        <v>1</v>
      </c>
      <c r="B970" s="34">
        <f t="shared" si="297"/>
        <v>1900</v>
      </c>
    </row>
    <row r="971" spans="1:2" x14ac:dyDescent="0.25">
      <c r="A971" s="34">
        <f t="shared" si="296"/>
        <v>1</v>
      </c>
      <c r="B971" s="34">
        <f t="shared" si="297"/>
        <v>1900</v>
      </c>
    </row>
    <row r="972" spans="1:2" x14ac:dyDescent="0.25">
      <c r="A972" s="34">
        <f t="shared" si="296"/>
        <v>1</v>
      </c>
      <c r="B972" s="34">
        <f t="shared" si="297"/>
        <v>1900</v>
      </c>
    </row>
    <row r="973" spans="1:2" x14ac:dyDescent="0.25">
      <c r="A973" s="34">
        <f t="shared" si="296"/>
        <v>1</v>
      </c>
      <c r="B973" s="34">
        <f t="shared" si="297"/>
        <v>1900</v>
      </c>
    </row>
    <row r="974" spans="1:2" x14ac:dyDescent="0.25">
      <c r="A974" s="34">
        <f t="shared" si="296"/>
        <v>1</v>
      </c>
      <c r="B974" s="34">
        <f t="shared" si="297"/>
        <v>1900</v>
      </c>
    </row>
    <row r="975" spans="1:2" x14ac:dyDescent="0.25">
      <c r="A975" s="34">
        <f t="shared" si="296"/>
        <v>1</v>
      </c>
      <c r="B975" s="34">
        <f t="shared" si="297"/>
        <v>1900</v>
      </c>
    </row>
    <row r="976" spans="1:2" x14ac:dyDescent="0.25">
      <c r="A976" s="34">
        <f t="shared" si="296"/>
        <v>1</v>
      </c>
      <c r="B976" s="34">
        <f t="shared" si="297"/>
        <v>1900</v>
      </c>
    </row>
    <row r="977" spans="1:2" x14ac:dyDescent="0.25">
      <c r="A977" s="34">
        <f t="shared" si="296"/>
        <v>1</v>
      </c>
      <c r="B977" s="34">
        <f t="shared" si="297"/>
        <v>1900</v>
      </c>
    </row>
    <row r="978" spans="1:2" x14ac:dyDescent="0.25">
      <c r="A978" s="34">
        <f t="shared" si="296"/>
        <v>1</v>
      </c>
      <c r="B978" s="34">
        <f t="shared" si="297"/>
        <v>1900</v>
      </c>
    </row>
    <row r="979" spans="1:2" x14ac:dyDescent="0.25">
      <c r="A979" s="34">
        <f t="shared" si="296"/>
        <v>1</v>
      </c>
      <c r="B979" s="34">
        <f t="shared" si="297"/>
        <v>1900</v>
      </c>
    </row>
    <row r="980" spans="1:2" x14ac:dyDescent="0.25">
      <c r="A980" s="34">
        <f t="shared" si="296"/>
        <v>1</v>
      </c>
      <c r="B980" s="34">
        <f t="shared" si="297"/>
        <v>1900</v>
      </c>
    </row>
    <row r="981" spans="1:2" x14ac:dyDescent="0.25">
      <c r="A981" s="34">
        <f t="shared" si="296"/>
        <v>1</v>
      </c>
      <c r="B981" s="34">
        <f t="shared" si="297"/>
        <v>1900</v>
      </c>
    </row>
    <row r="982" spans="1:2" x14ac:dyDescent="0.25">
      <c r="A982" s="34">
        <f t="shared" si="296"/>
        <v>1</v>
      </c>
      <c r="B982" s="34">
        <f t="shared" si="297"/>
        <v>1900</v>
      </c>
    </row>
    <row r="983" spans="1:2" x14ac:dyDescent="0.25">
      <c r="A983" s="34">
        <f t="shared" si="296"/>
        <v>1</v>
      </c>
      <c r="B983" s="34">
        <f t="shared" si="297"/>
        <v>1900</v>
      </c>
    </row>
    <row r="984" spans="1:2" x14ac:dyDescent="0.25">
      <c r="A984" s="34">
        <f t="shared" si="296"/>
        <v>1</v>
      </c>
      <c r="B984" s="34">
        <f t="shared" si="297"/>
        <v>1900</v>
      </c>
    </row>
    <row r="985" spans="1:2" x14ac:dyDescent="0.25">
      <c r="A985" s="34">
        <f t="shared" si="296"/>
        <v>1</v>
      </c>
      <c r="B985" s="34">
        <f t="shared" si="297"/>
        <v>1900</v>
      </c>
    </row>
    <row r="986" spans="1:2" x14ac:dyDescent="0.25">
      <c r="A986" s="34">
        <f t="shared" si="296"/>
        <v>1</v>
      </c>
      <c r="B986" s="34">
        <f t="shared" si="297"/>
        <v>1900</v>
      </c>
    </row>
    <row r="987" spans="1:2" x14ac:dyDescent="0.25">
      <c r="A987" s="34">
        <f t="shared" si="296"/>
        <v>1</v>
      </c>
      <c r="B987" s="34">
        <f t="shared" si="297"/>
        <v>1900</v>
      </c>
    </row>
    <row r="988" spans="1:2" x14ac:dyDescent="0.25">
      <c r="A988" s="34">
        <f t="shared" si="296"/>
        <v>1</v>
      </c>
      <c r="B988" s="34">
        <f t="shared" si="297"/>
        <v>1900</v>
      </c>
    </row>
    <row r="989" spans="1:2" x14ac:dyDescent="0.25">
      <c r="A989" s="34">
        <f t="shared" si="296"/>
        <v>1</v>
      </c>
      <c r="B989" s="34">
        <f t="shared" si="297"/>
        <v>1900</v>
      </c>
    </row>
    <row r="990" spans="1:2" x14ac:dyDescent="0.25">
      <c r="A990" s="34">
        <f t="shared" si="296"/>
        <v>1</v>
      </c>
      <c r="B990" s="34">
        <f t="shared" si="297"/>
        <v>1900</v>
      </c>
    </row>
    <row r="991" spans="1:2" x14ac:dyDescent="0.25">
      <c r="A991" s="34">
        <f t="shared" si="296"/>
        <v>1</v>
      </c>
      <c r="B991" s="34">
        <f t="shared" si="297"/>
        <v>1900</v>
      </c>
    </row>
    <row r="992" spans="1:2" x14ac:dyDescent="0.25">
      <c r="A992" s="34">
        <f t="shared" si="296"/>
        <v>1</v>
      </c>
      <c r="B992" s="34">
        <f t="shared" si="297"/>
        <v>1900</v>
      </c>
    </row>
    <row r="993" spans="1:2" x14ac:dyDescent="0.25">
      <c r="A993" s="34">
        <f t="shared" si="296"/>
        <v>1</v>
      </c>
      <c r="B993" s="34">
        <f t="shared" si="297"/>
        <v>1900</v>
      </c>
    </row>
    <row r="994" spans="1:2" x14ac:dyDescent="0.25">
      <c r="A994" s="34">
        <f t="shared" si="296"/>
        <v>1</v>
      </c>
      <c r="B994" s="34">
        <f t="shared" si="297"/>
        <v>1900</v>
      </c>
    </row>
    <row r="995" spans="1:2" x14ac:dyDescent="0.25">
      <c r="A995" s="34">
        <f t="shared" si="296"/>
        <v>1</v>
      </c>
      <c r="B995" s="34">
        <f t="shared" si="297"/>
        <v>1900</v>
      </c>
    </row>
    <row r="996" spans="1:2" x14ac:dyDescent="0.25">
      <c r="A996" s="34">
        <f t="shared" si="296"/>
        <v>1</v>
      </c>
      <c r="B996" s="34">
        <f t="shared" si="297"/>
        <v>1900</v>
      </c>
    </row>
    <row r="997" spans="1:2" x14ac:dyDescent="0.25">
      <c r="A997" s="34">
        <f t="shared" si="296"/>
        <v>1</v>
      </c>
      <c r="B997" s="34">
        <f t="shared" si="297"/>
        <v>1900</v>
      </c>
    </row>
    <row r="998" spans="1:2" x14ac:dyDescent="0.25">
      <c r="A998" s="34">
        <f t="shared" si="296"/>
        <v>1</v>
      </c>
      <c r="B998" s="34">
        <f t="shared" si="297"/>
        <v>1900</v>
      </c>
    </row>
    <row r="999" spans="1:2" x14ac:dyDescent="0.25">
      <c r="A999" s="34">
        <f t="shared" si="296"/>
        <v>1</v>
      </c>
      <c r="B999" s="34">
        <f t="shared" si="297"/>
        <v>1900</v>
      </c>
    </row>
    <row r="1000" spans="1:2" x14ac:dyDescent="0.25">
      <c r="A1000" s="34">
        <f t="shared" si="296"/>
        <v>1</v>
      </c>
      <c r="B1000" s="34">
        <f t="shared" si="297"/>
        <v>1900</v>
      </c>
    </row>
    <row r="1001" spans="1:2" x14ac:dyDescent="0.25">
      <c r="A1001" s="34">
        <f t="shared" si="296"/>
        <v>1</v>
      </c>
      <c r="B1001" s="34">
        <f t="shared" si="297"/>
        <v>1900</v>
      </c>
    </row>
    <row r="1002" spans="1:2" x14ac:dyDescent="0.25">
      <c r="A1002" s="34">
        <f t="shared" si="296"/>
        <v>1</v>
      </c>
      <c r="B1002" s="34">
        <f t="shared" si="297"/>
        <v>1900</v>
      </c>
    </row>
    <row r="1003" spans="1:2" x14ac:dyDescent="0.25">
      <c r="A1003" s="34">
        <f t="shared" si="296"/>
        <v>1</v>
      </c>
      <c r="B1003" s="34">
        <f t="shared" si="297"/>
        <v>1900</v>
      </c>
    </row>
    <row r="1004" spans="1:2" x14ac:dyDescent="0.25">
      <c r="A1004" s="34">
        <f t="shared" si="296"/>
        <v>1</v>
      </c>
      <c r="B1004" s="34">
        <f t="shared" si="297"/>
        <v>1900</v>
      </c>
    </row>
    <row r="1005" spans="1:2" x14ac:dyDescent="0.25">
      <c r="A1005" s="34">
        <f t="shared" si="296"/>
        <v>1</v>
      </c>
      <c r="B1005" s="34">
        <f t="shared" si="297"/>
        <v>1900</v>
      </c>
    </row>
    <row r="1006" spans="1:2" x14ac:dyDescent="0.25">
      <c r="A1006" s="34">
        <f t="shared" si="296"/>
        <v>1</v>
      </c>
      <c r="B1006" s="34">
        <f t="shared" si="297"/>
        <v>1900</v>
      </c>
    </row>
    <row r="1007" spans="1:2" x14ac:dyDescent="0.25">
      <c r="A1007" s="34">
        <f t="shared" si="296"/>
        <v>1</v>
      </c>
      <c r="B1007" s="34">
        <f t="shared" si="297"/>
        <v>1900</v>
      </c>
    </row>
    <row r="1008" spans="1:2" x14ac:dyDescent="0.25">
      <c r="A1008" s="34">
        <f t="shared" si="296"/>
        <v>1</v>
      </c>
      <c r="B1008" s="34">
        <f t="shared" si="297"/>
        <v>1900</v>
      </c>
    </row>
    <row r="1009" spans="1:2" x14ac:dyDescent="0.25">
      <c r="A1009" s="34">
        <f t="shared" si="296"/>
        <v>1</v>
      </c>
      <c r="B1009" s="34">
        <f t="shared" si="297"/>
        <v>1900</v>
      </c>
    </row>
    <row r="1010" spans="1:2" x14ac:dyDescent="0.25">
      <c r="A1010" s="34">
        <f t="shared" si="296"/>
        <v>1</v>
      </c>
      <c r="B1010" s="34">
        <f t="shared" si="297"/>
        <v>1900</v>
      </c>
    </row>
    <row r="1011" spans="1:2" x14ac:dyDescent="0.25">
      <c r="A1011" s="34">
        <f t="shared" si="296"/>
        <v>1</v>
      </c>
      <c r="B1011" s="34">
        <f t="shared" si="297"/>
        <v>1900</v>
      </c>
    </row>
    <row r="1012" spans="1:2" x14ac:dyDescent="0.25">
      <c r="A1012" s="34">
        <f t="shared" si="296"/>
        <v>1</v>
      </c>
      <c r="B1012" s="34">
        <f t="shared" si="297"/>
        <v>1900</v>
      </c>
    </row>
    <row r="1013" spans="1:2" x14ac:dyDescent="0.25">
      <c r="A1013" s="34">
        <f t="shared" si="296"/>
        <v>1</v>
      </c>
      <c r="B1013" s="34">
        <f t="shared" si="297"/>
        <v>1900</v>
      </c>
    </row>
    <row r="1014" spans="1:2" x14ac:dyDescent="0.25">
      <c r="A1014" s="34">
        <f t="shared" si="296"/>
        <v>1</v>
      </c>
      <c r="B1014" s="34">
        <f t="shared" si="297"/>
        <v>1900</v>
      </c>
    </row>
    <row r="1015" spans="1:2" x14ac:dyDescent="0.25">
      <c r="A1015" s="34">
        <f t="shared" si="296"/>
        <v>1</v>
      </c>
      <c r="B1015" s="34">
        <f t="shared" si="297"/>
        <v>1900</v>
      </c>
    </row>
    <row r="1016" spans="1:2" x14ac:dyDescent="0.25">
      <c r="A1016" s="34">
        <f t="shared" si="296"/>
        <v>1</v>
      </c>
      <c r="B1016" s="34">
        <f t="shared" si="297"/>
        <v>1900</v>
      </c>
    </row>
    <row r="1017" spans="1:2" x14ac:dyDescent="0.25">
      <c r="A1017" s="34">
        <f t="shared" si="296"/>
        <v>1</v>
      </c>
      <c r="B1017" s="34">
        <f t="shared" si="297"/>
        <v>1900</v>
      </c>
    </row>
    <row r="1018" spans="1:2" x14ac:dyDescent="0.25">
      <c r="A1018" s="34">
        <f t="shared" si="296"/>
        <v>1</v>
      </c>
      <c r="B1018" s="34">
        <f t="shared" si="297"/>
        <v>1900</v>
      </c>
    </row>
    <row r="1019" spans="1:2" x14ac:dyDescent="0.25">
      <c r="A1019" s="34">
        <f t="shared" si="296"/>
        <v>1</v>
      </c>
      <c r="B1019" s="34">
        <f t="shared" si="297"/>
        <v>1900</v>
      </c>
    </row>
    <row r="1020" spans="1:2" x14ac:dyDescent="0.25">
      <c r="A1020" s="34">
        <f t="shared" si="296"/>
        <v>1</v>
      </c>
      <c r="B1020" s="34">
        <f t="shared" si="297"/>
        <v>1900</v>
      </c>
    </row>
    <row r="1021" spans="1:2" x14ac:dyDescent="0.25">
      <c r="A1021" s="34">
        <f t="shared" si="296"/>
        <v>1</v>
      </c>
      <c r="B1021" s="34">
        <f t="shared" si="297"/>
        <v>1900</v>
      </c>
    </row>
    <row r="1022" spans="1:2" x14ac:dyDescent="0.25">
      <c r="A1022" s="34">
        <f t="shared" si="296"/>
        <v>1</v>
      </c>
      <c r="B1022" s="34">
        <f t="shared" si="297"/>
        <v>1900</v>
      </c>
    </row>
    <row r="1023" spans="1:2" x14ac:dyDescent="0.25">
      <c r="A1023" s="34">
        <f t="shared" si="296"/>
        <v>1</v>
      </c>
      <c r="B1023" s="34">
        <f t="shared" si="297"/>
        <v>1900</v>
      </c>
    </row>
    <row r="1024" spans="1:2" x14ac:dyDescent="0.25">
      <c r="A1024" s="34">
        <f t="shared" si="296"/>
        <v>1</v>
      </c>
      <c r="B1024" s="34">
        <f t="shared" si="297"/>
        <v>1900</v>
      </c>
    </row>
    <row r="1025" spans="1:2" x14ac:dyDescent="0.25">
      <c r="A1025" s="34">
        <f t="shared" ref="A1025:A1088" si="298">MONTH(C1025)</f>
        <v>1</v>
      </c>
      <c r="B1025" s="34">
        <f t="shared" ref="B1025:B1088" si="299">YEAR(C1025)</f>
        <v>1900</v>
      </c>
    </row>
    <row r="1026" spans="1:2" x14ac:dyDescent="0.25">
      <c r="A1026" s="34">
        <f t="shared" si="298"/>
        <v>1</v>
      </c>
      <c r="B1026" s="34">
        <f t="shared" si="299"/>
        <v>1900</v>
      </c>
    </row>
    <row r="1027" spans="1:2" x14ac:dyDescent="0.25">
      <c r="A1027" s="34">
        <f t="shared" si="298"/>
        <v>1</v>
      </c>
      <c r="B1027" s="34">
        <f t="shared" si="299"/>
        <v>1900</v>
      </c>
    </row>
    <row r="1028" spans="1:2" x14ac:dyDescent="0.25">
      <c r="A1028" s="34">
        <f t="shared" si="298"/>
        <v>1</v>
      </c>
      <c r="B1028" s="34">
        <f t="shared" si="299"/>
        <v>1900</v>
      </c>
    </row>
    <row r="1029" spans="1:2" x14ac:dyDescent="0.25">
      <c r="A1029" s="34">
        <f t="shared" si="298"/>
        <v>1</v>
      </c>
      <c r="B1029" s="34">
        <f t="shared" si="299"/>
        <v>1900</v>
      </c>
    </row>
    <row r="1030" spans="1:2" x14ac:dyDescent="0.25">
      <c r="A1030" s="34">
        <f t="shared" si="298"/>
        <v>1</v>
      </c>
      <c r="B1030" s="34">
        <f t="shared" si="299"/>
        <v>1900</v>
      </c>
    </row>
    <row r="1031" spans="1:2" x14ac:dyDescent="0.25">
      <c r="A1031" s="34">
        <f t="shared" si="298"/>
        <v>1</v>
      </c>
      <c r="B1031" s="34">
        <f t="shared" si="299"/>
        <v>1900</v>
      </c>
    </row>
    <row r="1032" spans="1:2" x14ac:dyDescent="0.25">
      <c r="A1032" s="34">
        <f t="shared" si="298"/>
        <v>1</v>
      </c>
      <c r="B1032" s="34">
        <f t="shared" si="299"/>
        <v>1900</v>
      </c>
    </row>
    <row r="1033" spans="1:2" x14ac:dyDescent="0.25">
      <c r="A1033" s="34">
        <f t="shared" si="298"/>
        <v>1</v>
      </c>
      <c r="B1033" s="34">
        <f t="shared" si="299"/>
        <v>1900</v>
      </c>
    </row>
    <row r="1034" spans="1:2" x14ac:dyDescent="0.25">
      <c r="A1034" s="34">
        <f t="shared" si="298"/>
        <v>1</v>
      </c>
      <c r="B1034" s="34">
        <f t="shared" si="299"/>
        <v>1900</v>
      </c>
    </row>
    <row r="1035" spans="1:2" x14ac:dyDescent="0.25">
      <c r="A1035" s="34">
        <f t="shared" si="298"/>
        <v>1</v>
      </c>
      <c r="B1035" s="34">
        <f t="shared" si="299"/>
        <v>1900</v>
      </c>
    </row>
    <row r="1036" spans="1:2" x14ac:dyDescent="0.25">
      <c r="A1036" s="34">
        <f t="shared" si="298"/>
        <v>1</v>
      </c>
      <c r="B1036" s="34">
        <f t="shared" si="299"/>
        <v>1900</v>
      </c>
    </row>
    <row r="1037" spans="1:2" x14ac:dyDescent="0.25">
      <c r="A1037" s="34">
        <f t="shared" si="298"/>
        <v>1</v>
      </c>
      <c r="B1037" s="34">
        <f t="shared" si="299"/>
        <v>1900</v>
      </c>
    </row>
    <row r="1038" spans="1:2" x14ac:dyDescent="0.25">
      <c r="A1038" s="34">
        <f t="shared" si="298"/>
        <v>1</v>
      </c>
      <c r="B1038" s="34">
        <f t="shared" si="299"/>
        <v>1900</v>
      </c>
    </row>
    <row r="1039" spans="1:2" x14ac:dyDescent="0.25">
      <c r="A1039" s="34">
        <f t="shared" si="298"/>
        <v>1</v>
      </c>
      <c r="B1039" s="34">
        <f t="shared" si="299"/>
        <v>1900</v>
      </c>
    </row>
    <row r="1040" spans="1:2" x14ac:dyDescent="0.25">
      <c r="A1040" s="34">
        <f t="shared" si="298"/>
        <v>1</v>
      </c>
      <c r="B1040" s="34">
        <f t="shared" si="299"/>
        <v>1900</v>
      </c>
    </row>
    <row r="1041" spans="1:2" x14ac:dyDescent="0.25">
      <c r="A1041" s="34">
        <f t="shared" si="298"/>
        <v>1</v>
      </c>
      <c r="B1041" s="34">
        <f t="shared" si="299"/>
        <v>1900</v>
      </c>
    </row>
    <row r="1042" spans="1:2" x14ac:dyDescent="0.25">
      <c r="A1042" s="34">
        <f t="shared" si="298"/>
        <v>1</v>
      </c>
      <c r="B1042" s="34">
        <f t="shared" si="299"/>
        <v>1900</v>
      </c>
    </row>
    <row r="1043" spans="1:2" x14ac:dyDescent="0.25">
      <c r="A1043" s="34">
        <f t="shared" si="298"/>
        <v>1</v>
      </c>
      <c r="B1043" s="34">
        <f t="shared" si="299"/>
        <v>1900</v>
      </c>
    </row>
    <row r="1044" spans="1:2" x14ac:dyDescent="0.25">
      <c r="A1044" s="34">
        <f t="shared" si="298"/>
        <v>1</v>
      </c>
      <c r="B1044" s="34">
        <f t="shared" si="299"/>
        <v>1900</v>
      </c>
    </row>
    <row r="1045" spans="1:2" x14ac:dyDescent="0.25">
      <c r="A1045" s="34">
        <f t="shared" si="298"/>
        <v>1</v>
      </c>
      <c r="B1045" s="34">
        <f t="shared" si="299"/>
        <v>1900</v>
      </c>
    </row>
    <row r="1046" spans="1:2" x14ac:dyDescent="0.25">
      <c r="A1046" s="34">
        <f t="shared" si="298"/>
        <v>1</v>
      </c>
      <c r="B1046" s="34">
        <f t="shared" si="299"/>
        <v>1900</v>
      </c>
    </row>
    <row r="1047" spans="1:2" x14ac:dyDescent="0.25">
      <c r="A1047" s="34">
        <f t="shared" si="298"/>
        <v>1</v>
      </c>
      <c r="B1047" s="34">
        <f t="shared" si="299"/>
        <v>1900</v>
      </c>
    </row>
    <row r="1048" spans="1:2" x14ac:dyDescent="0.25">
      <c r="A1048" s="34">
        <f t="shared" si="298"/>
        <v>1</v>
      </c>
      <c r="B1048" s="34">
        <f t="shared" si="299"/>
        <v>1900</v>
      </c>
    </row>
    <row r="1049" spans="1:2" x14ac:dyDescent="0.25">
      <c r="A1049" s="34">
        <f t="shared" si="298"/>
        <v>1</v>
      </c>
      <c r="B1049" s="34">
        <f t="shared" si="299"/>
        <v>1900</v>
      </c>
    </row>
    <row r="1050" spans="1:2" x14ac:dyDescent="0.25">
      <c r="A1050" s="34">
        <f t="shared" si="298"/>
        <v>1</v>
      </c>
      <c r="B1050" s="34">
        <f t="shared" si="299"/>
        <v>1900</v>
      </c>
    </row>
    <row r="1051" spans="1:2" x14ac:dyDescent="0.25">
      <c r="A1051" s="34">
        <f t="shared" si="298"/>
        <v>1</v>
      </c>
      <c r="B1051" s="34">
        <f t="shared" si="299"/>
        <v>1900</v>
      </c>
    </row>
    <row r="1052" spans="1:2" x14ac:dyDescent="0.25">
      <c r="A1052" s="34">
        <f t="shared" si="298"/>
        <v>1</v>
      </c>
      <c r="B1052" s="34">
        <f t="shared" si="299"/>
        <v>1900</v>
      </c>
    </row>
    <row r="1053" spans="1:2" x14ac:dyDescent="0.25">
      <c r="A1053" s="34">
        <f t="shared" si="298"/>
        <v>1</v>
      </c>
      <c r="B1053" s="34">
        <f t="shared" si="299"/>
        <v>1900</v>
      </c>
    </row>
    <row r="1054" spans="1:2" x14ac:dyDescent="0.25">
      <c r="A1054" s="34">
        <f t="shared" si="298"/>
        <v>1</v>
      </c>
      <c r="B1054" s="34">
        <f t="shared" si="299"/>
        <v>1900</v>
      </c>
    </row>
    <row r="1055" spans="1:2" x14ac:dyDescent="0.25">
      <c r="A1055" s="34">
        <f t="shared" si="298"/>
        <v>1</v>
      </c>
      <c r="B1055" s="34">
        <f t="shared" si="299"/>
        <v>1900</v>
      </c>
    </row>
    <row r="1056" spans="1:2" x14ac:dyDescent="0.25">
      <c r="A1056" s="34">
        <f t="shared" si="298"/>
        <v>1</v>
      </c>
      <c r="B1056" s="34">
        <f t="shared" si="299"/>
        <v>1900</v>
      </c>
    </row>
    <row r="1057" spans="1:2" x14ac:dyDescent="0.25">
      <c r="A1057" s="34">
        <f t="shared" si="298"/>
        <v>1</v>
      </c>
      <c r="B1057" s="34">
        <f t="shared" si="299"/>
        <v>1900</v>
      </c>
    </row>
    <row r="1058" spans="1:2" x14ac:dyDescent="0.25">
      <c r="A1058" s="34">
        <f t="shared" si="298"/>
        <v>1</v>
      </c>
      <c r="B1058" s="34">
        <f t="shared" si="299"/>
        <v>1900</v>
      </c>
    </row>
    <row r="1059" spans="1:2" x14ac:dyDescent="0.25">
      <c r="A1059" s="34">
        <f t="shared" si="298"/>
        <v>1</v>
      </c>
      <c r="B1059" s="34">
        <f t="shared" si="299"/>
        <v>1900</v>
      </c>
    </row>
    <row r="1060" spans="1:2" x14ac:dyDescent="0.25">
      <c r="A1060" s="34">
        <f t="shared" si="298"/>
        <v>1</v>
      </c>
      <c r="B1060" s="34">
        <f t="shared" si="299"/>
        <v>1900</v>
      </c>
    </row>
    <row r="1061" spans="1:2" x14ac:dyDescent="0.25">
      <c r="A1061" s="34">
        <f t="shared" si="298"/>
        <v>1</v>
      </c>
      <c r="B1061" s="34">
        <f t="shared" si="299"/>
        <v>1900</v>
      </c>
    </row>
    <row r="1062" spans="1:2" x14ac:dyDescent="0.25">
      <c r="A1062" s="34">
        <f t="shared" si="298"/>
        <v>1</v>
      </c>
      <c r="B1062" s="34">
        <f t="shared" si="299"/>
        <v>1900</v>
      </c>
    </row>
    <row r="1063" spans="1:2" x14ac:dyDescent="0.25">
      <c r="A1063" s="34">
        <f t="shared" si="298"/>
        <v>1</v>
      </c>
      <c r="B1063" s="34">
        <f t="shared" si="299"/>
        <v>1900</v>
      </c>
    </row>
    <row r="1064" spans="1:2" x14ac:dyDescent="0.25">
      <c r="A1064" s="34">
        <f t="shared" si="298"/>
        <v>1</v>
      </c>
      <c r="B1064" s="34">
        <f t="shared" si="299"/>
        <v>1900</v>
      </c>
    </row>
    <row r="1065" spans="1:2" x14ac:dyDescent="0.25">
      <c r="A1065" s="34">
        <f t="shared" si="298"/>
        <v>1</v>
      </c>
      <c r="B1065" s="34">
        <f t="shared" si="299"/>
        <v>1900</v>
      </c>
    </row>
    <row r="1066" spans="1:2" x14ac:dyDescent="0.25">
      <c r="A1066" s="34">
        <f t="shared" si="298"/>
        <v>1</v>
      </c>
      <c r="B1066" s="34">
        <f t="shared" si="299"/>
        <v>1900</v>
      </c>
    </row>
    <row r="1067" spans="1:2" x14ac:dyDescent="0.25">
      <c r="A1067" s="34">
        <f t="shared" si="298"/>
        <v>1</v>
      </c>
      <c r="B1067" s="34">
        <f t="shared" si="299"/>
        <v>1900</v>
      </c>
    </row>
    <row r="1068" spans="1:2" x14ac:dyDescent="0.25">
      <c r="A1068" s="34">
        <f t="shared" si="298"/>
        <v>1</v>
      </c>
      <c r="B1068" s="34">
        <f t="shared" si="299"/>
        <v>1900</v>
      </c>
    </row>
    <row r="1069" spans="1:2" x14ac:dyDescent="0.25">
      <c r="A1069" s="34">
        <f t="shared" si="298"/>
        <v>1</v>
      </c>
      <c r="B1069" s="34">
        <f t="shared" si="299"/>
        <v>1900</v>
      </c>
    </row>
    <row r="1070" spans="1:2" x14ac:dyDescent="0.25">
      <c r="A1070" s="34">
        <f t="shared" si="298"/>
        <v>1</v>
      </c>
      <c r="B1070" s="34">
        <f t="shared" si="299"/>
        <v>1900</v>
      </c>
    </row>
    <row r="1071" spans="1:2" x14ac:dyDescent="0.25">
      <c r="A1071" s="34">
        <f t="shared" si="298"/>
        <v>1</v>
      </c>
      <c r="B1071" s="34">
        <f t="shared" si="299"/>
        <v>1900</v>
      </c>
    </row>
    <row r="1072" spans="1:2" x14ac:dyDescent="0.25">
      <c r="A1072" s="34">
        <f t="shared" si="298"/>
        <v>1</v>
      </c>
      <c r="B1072" s="34">
        <f t="shared" si="299"/>
        <v>1900</v>
      </c>
    </row>
    <row r="1073" spans="1:2" x14ac:dyDescent="0.25">
      <c r="A1073" s="34">
        <f t="shared" si="298"/>
        <v>1</v>
      </c>
      <c r="B1073" s="34">
        <f t="shared" si="299"/>
        <v>1900</v>
      </c>
    </row>
    <row r="1074" spans="1:2" x14ac:dyDescent="0.25">
      <c r="A1074" s="34">
        <f t="shared" si="298"/>
        <v>1</v>
      </c>
      <c r="B1074" s="34">
        <f t="shared" si="299"/>
        <v>1900</v>
      </c>
    </row>
    <row r="1075" spans="1:2" x14ac:dyDescent="0.25">
      <c r="A1075" s="34">
        <f t="shared" si="298"/>
        <v>1</v>
      </c>
      <c r="B1075" s="34">
        <f t="shared" si="299"/>
        <v>1900</v>
      </c>
    </row>
    <row r="1076" spans="1:2" x14ac:dyDescent="0.25">
      <c r="A1076" s="34">
        <f t="shared" si="298"/>
        <v>1</v>
      </c>
      <c r="B1076" s="34">
        <f t="shared" si="299"/>
        <v>1900</v>
      </c>
    </row>
    <row r="1077" spans="1:2" x14ac:dyDescent="0.25">
      <c r="A1077" s="34">
        <f t="shared" si="298"/>
        <v>1</v>
      </c>
      <c r="B1077" s="34">
        <f t="shared" si="299"/>
        <v>1900</v>
      </c>
    </row>
    <row r="1078" spans="1:2" x14ac:dyDescent="0.25">
      <c r="A1078" s="34">
        <f t="shared" si="298"/>
        <v>1</v>
      </c>
      <c r="B1078" s="34">
        <f t="shared" si="299"/>
        <v>1900</v>
      </c>
    </row>
    <row r="1079" spans="1:2" x14ac:dyDescent="0.25">
      <c r="A1079" s="34">
        <f t="shared" si="298"/>
        <v>1</v>
      </c>
      <c r="B1079" s="34">
        <f t="shared" si="299"/>
        <v>1900</v>
      </c>
    </row>
    <row r="1080" spans="1:2" x14ac:dyDescent="0.25">
      <c r="A1080" s="34">
        <f t="shared" si="298"/>
        <v>1</v>
      </c>
      <c r="B1080" s="34">
        <f t="shared" si="299"/>
        <v>1900</v>
      </c>
    </row>
    <row r="1081" spans="1:2" x14ac:dyDescent="0.25">
      <c r="A1081" s="34">
        <f t="shared" si="298"/>
        <v>1</v>
      </c>
      <c r="B1081" s="34">
        <f t="shared" si="299"/>
        <v>1900</v>
      </c>
    </row>
    <row r="1082" spans="1:2" x14ac:dyDescent="0.25">
      <c r="A1082" s="34">
        <f t="shared" si="298"/>
        <v>1</v>
      </c>
      <c r="B1082" s="34">
        <f t="shared" si="299"/>
        <v>1900</v>
      </c>
    </row>
    <row r="1083" spans="1:2" x14ac:dyDescent="0.25">
      <c r="A1083" s="34">
        <f t="shared" si="298"/>
        <v>1</v>
      </c>
      <c r="B1083" s="34">
        <f t="shared" si="299"/>
        <v>1900</v>
      </c>
    </row>
    <row r="1084" spans="1:2" x14ac:dyDescent="0.25">
      <c r="A1084" s="34">
        <f t="shared" si="298"/>
        <v>1</v>
      </c>
      <c r="B1084" s="34">
        <f t="shared" si="299"/>
        <v>1900</v>
      </c>
    </row>
    <row r="1085" spans="1:2" x14ac:dyDescent="0.25">
      <c r="A1085" s="34">
        <f t="shared" si="298"/>
        <v>1</v>
      </c>
      <c r="B1085" s="34">
        <f t="shared" si="299"/>
        <v>1900</v>
      </c>
    </row>
    <row r="1086" spans="1:2" x14ac:dyDescent="0.25">
      <c r="A1086" s="34">
        <f t="shared" si="298"/>
        <v>1</v>
      </c>
      <c r="B1086" s="34">
        <f t="shared" si="299"/>
        <v>1900</v>
      </c>
    </row>
    <row r="1087" spans="1:2" x14ac:dyDescent="0.25">
      <c r="A1087" s="34">
        <f t="shared" si="298"/>
        <v>1</v>
      </c>
      <c r="B1087" s="34">
        <f t="shared" si="299"/>
        <v>1900</v>
      </c>
    </row>
    <row r="1088" spans="1:2" x14ac:dyDescent="0.25">
      <c r="A1088" s="34">
        <f t="shared" si="298"/>
        <v>1</v>
      </c>
      <c r="B1088" s="34">
        <f t="shared" si="299"/>
        <v>1900</v>
      </c>
    </row>
    <row r="1089" spans="1:2" x14ac:dyDescent="0.25">
      <c r="A1089" s="34">
        <f t="shared" ref="A1089:A1152" si="300">MONTH(C1089)</f>
        <v>1</v>
      </c>
      <c r="B1089" s="34">
        <f t="shared" ref="B1089:B1152" si="301">YEAR(C1089)</f>
        <v>1900</v>
      </c>
    </row>
    <row r="1090" spans="1:2" x14ac:dyDescent="0.25">
      <c r="A1090" s="34">
        <f t="shared" si="300"/>
        <v>1</v>
      </c>
      <c r="B1090" s="34">
        <f t="shared" si="301"/>
        <v>1900</v>
      </c>
    </row>
    <row r="1091" spans="1:2" x14ac:dyDescent="0.25">
      <c r="A1091" s="34">
        <f t="shared" si="300"/>
        <v>1</v>
      </c>
      <c r="B1091" s="34">
        <f t="shared" si="301"/>
        <v>1900</v>
      </c>
    </row>
    <row r="1092" spans="1:2" x14ac:dyDescent="0.25">
      <c r="A1092" s="34">
        <f t="shared" si="300"/>
        <v>1</v>
      </c>
      <c r="B1092" s="34">
        <f t="shared" si="301"/>
        <v>1900</v>
      </c>
    </row>
    <row r="1093" spans="1:2" x14ac:dyDescent="0.25">
      <c r="A1093" s="34">
        <f t="shared" si="300"/>
        <v>1</v>
      </c>
      <c r="B1093" s="34">
        <f t="shared" si="301"/>
        <v>1900</v>
      </c>
    </row>
    <row r="1094" spans="1:2" x14ac:dyDescent="0.25">
      <c r="A1094" s="34">
        <f t="shared" si="300"/>
        <v>1</v>
      </c>
      <c r="B1094" s="34">
        <f t="shared" si="301"/>
        <v>1900</v>
      </c>
    </row>
    <row r="1095" spans="1:2" x14ac:dyDescent="0.25">
      <c r="A1095" s="34">
        <f t="shared" si="300"/>
        <v>1</v>
      </c>
      <c r="B1095" s="34">
        <f t="shared" si="301"/>
        <v>1900</v>
      </c>
    </row>
    <row r="1096" spans="1:2" x14ac:dyDescent="0.25">
      <c r="A1096" s="34">
        <f t="shared" si="300"/>
        <v>1</v>
      </c>
      <c r="B1096" s="34">
        <f t="shared" si="301"/>
        <v>1900</v>
      </c>
    </row>
    <row r="1097" spans="1:2" x14ac:dyDescent="0.25">
      <c r="A1097" s="34">
        <f t="shared" si="300"/>
        <v>1</v>
      </c>
      <c r="B1097" s="34">
        <f t="shared" si="301"/>
        <v>1900</v>
      </c>
    </row>
    <row r="1098" spans="1:2" x14ac:dyDescent="0.25">
      <c r="A1098" s="34">
        <f t="shared" si="300"/>
        <v>1</v>
      </c>
      <c r="B1098" s="34">
        <f t="shared" si="301"/>
        <v>1900</v>
      </c>
    </row>
    <row r="1099" spans="1:2" x14ac:dyDescent="0.25">
      <c r="A1099" s="34">
        <f t="shared" si="300"/>
        <v>1</v>
      </c>
      <c r="B1099" s="34">
        <f t="shared" si="301"/>
        <v>1900</v>
      </c>
    </row>
    <row r="1100" spans="1:2" x14ac:dyDescent="0.25">
      <c r="A1100" s="34">
        <f t="shared" si="300"/>
        <v>1</v>
      </c>
      <c r="B1100" s="34">
        <f t="shared" si="301"/>
        <v>1900</v>
      </c>
    </row>
    <row r="1101" spans="1:2" x14ac:dyDescent="0.25">
      <c r="A1101" s="34">
        <f t="shared" si="300"/>
        <v>1</v>
      </c>
      <c r="B1101" s="34">
        <f t="shared" si="301"/>
        <v>1900</v>
      </c>
    </row>
    <row r="1102" spans="1:2" x14ac:dyDescent="0.25">
      <c r="A1102" s="34">
        <f t="shared" si="300"/>
        <v>1</v>
      </c>
      <c r="B1102" s="34">
        <f t="shared" si="301"/>
        <v>1900</v>
      </c>
    </row>
    <row r="1103" spans="1:2" x14ac:dyDescent="0.25">
      <c r="A1103" s="34">
        <f t="shared" si="300"/>
        <v>1</v>
      </c>
      <c r="B1103" s="34">
        <f t="shared" si="301"/>
        <v>1900</v>
      </c>
    </row>
    <row r="1104" spans="1:2" x14ac:dyDescent="0.25">
      <c r="A1104" s="34">
        <f t="shared" si="300"/>
        <v>1</v>
      </c>
      <c r="B1104" s="34">
        <f t="shared" si="301"/>
        <v>1900</v>
      </c>
    </row>
    <row r="1105" spans="1:3" x14ac:dyDescent="0.25">
      <c r="A1105" s="34">
        <f t="shared" si="300"/>
        <v>1</v>
      </c>
      <c r="B1105" s="34">
        <f t="shared" si="301"/>
        <v>1900</v>
      </c>
    </row>
    <row r="1106" spans="1:3" x14ac:dyDescent="0.25">
      <c r="A1106" s="34">
        <f t="shared" si="300"/>
        <v>1</v>
      </c>
      <c r="B1106" s="34">
        <f t="shared" si="301"/>
        <v>1900</v>
      </c>
    </row>
    <row r="1107" spans="1:3" x14ac:dyDescent="0.25">
      <c r="A1107" s="34">
        <f t="shared" si="300"/>
        <v>1</v>
      </c>
      <c r="B1107" s="34">
        <f t="shared" si="301"/>
        <v>1900</v>
      </c>
    </row>
    <row r="1108" spans="1:3" x14ac:dyDescent="0.25">
      <c r="A1108" s="34">
        <f t="shared" si="300"/>
        <v>1</v>
      </c>
      <c r="B1108" s="34">
        <f t="shared" si="301"/>
        <v>1900</v>
      </c>
    </row>
    <row r="1109" spans="1:3" x14ac:dyDescent="0.25">
      <c r="A1109" s="34">
        <f t="shared" si="300"/>
        <v>1</v>
      </c>
      <c r="B1109" s="34">
        <f t="shared" si="301"/>
        <v>1900</v>
      </c>
    </row>
    <row r="1110" spans="1:3" x14ac:dyDescent="0.25">
      <c r="A1110" s="34">
        <f t="shared" si="300"/>
        <v>1</v>
      </c>
      <c r="B1110" s="34">
        <f t="shared" si="301"/>
        <v>1900</v>
      </c>
    </row>
    <row r="1111" spans="1:3" x14ac:dyDescent="0.25">
      <c r="A1111" s="34">
        <f t="shared" si="300"/>
        <v>1</v>
      </c>
      <c r="B1111" s="34">
        <f t="shared" si="301"/>
        <v>1900</v>
      </c>
      <c r="C1111" s="134"/>
    </row>
    <row r="1112" spans="1:3" x14ac:dyDescent="0.25">
      <c r="A1112" s="34">
        <f t="shared" si="300"/>
        <v>1</v>
      </c>
      <c r="B1112" s="34">
        <f t="shared" si="301"/>
        <v>1900</v>
      </c>
    </row>
    <row r="1113" spans="1:3" x14ac:dyDescent="0.25">
      <c r="A1113" s="34">
        <f t="shared" si="300"/>
        <v>1</v>
      </c>
      <c r="B1113" s="34">
        <f t="shared" si="301"/>
        <v>1900</v>
      </c>
    </row>
    <row r="1114" spans="1:3" x14ac:dyDescent="0.25">
      <c r="A1114" s="34">
        <f t="shared" si="300"/>
        <v>1</v>
      </c>
      <c r="B1114" s="34">
        <f t="shared" si="301"/>
        <v>1900</v>
      </c>
    </row>
    <row r="1115" spans="1:3" x14ac:dyDescent="0.25">
      <c r="A1115" s="34">
        <f t="shared" si="300"/>
        <v>1</v>
      </c>
      <c r="B1115" s="34">
        <f t="shared" si="301"/>
        <v>1900</v>
      </c>
    </row>
    <row r="1116" spans="1:3" x14ac:dyDescent="0.25">
      <c r="A1116" s="34">
        <f t="shared" si="300"/>
        <v>1</v>
      </c>
      <c r="B1116" s="34">
        <f t="shared" si="301"/>
        <v>1900</v>
      </c>
    </row>
    <row r="1117" spans="1:3" x14ac:dyDescent="0.25">
      <c r="A1117" s="34">
        <f t="shared" si="300"/>
        <v>1</v>
      </c>
      <c r="B1117" s="34">
        <f t="shared" si="301"/>
        <v>1900</v>
      </c>
    </row>
    <row r="1118" spans="1:3" x14ac:dyDescent="0.25">
      <c r="A1118" s="34">
        <f t="shared" si="300"/>
        <v>1</v>
      </c>
      <c r="B1118" s="34">
        <f t="shared" si="301"/>
        <v>1900</v>
      </c>
    </row>
    <row r="1119" spans="1:3" x14ac:dyDescent="0.25">
      <c r="A1119" s="34">
        <f t="shared" si="300"/>
        <v>1</v>
      </c>
      <c r="B1119" s="34">
        <f t="shared" si="301"/>
        <v>1900</v>
      </c>
    </row>
    <row r="1120" spans="1:3" x14ac:dyDescent="0.25">
      <c r="A1120" s="34">
        <f t="shared" si="300"/>
        <v>1</v>
      </c>
      <c r="B1120" s="34">
        <f t="shared" si="301"/>
        <v>1900</v>
      </c>
    </row>
    <row r="1121" spans="1:2" x14ac:dyDescent="0.25">
      <c r="A1121" s="34">
        <f t="shared" si="300"/>
        <v>1</v>
      </c>
      <c r="B1121" s="34">
        <f t="shared" si="301"/>
        <v>1900</v>
      </c>
    </row>
    <row r="1122" spans="1:2" x14ac:dyDescent="0.25">
      <c r="A1122" s="34">
        <f t="shared" si="300"/>
        <v>1</v>
      </c>
      <c r="B1122" s="34">
        <f t="shared" si="301"/>
        <v>1900</v>
      </c>
    </row>
    <row r="1123" spans="1:2" x14ac:dyDescent="0.25">
      <c r="A1123" s="34">
        <f t="shared" si="300"/>
        <v>1</v>
      </c>
      <c r="B1123" s="34">
        <f t="shared" si="301"/>
        <v>1900</v>
      </c>
    </row>
    <row r="1124" spans="1:2" x14ac:dyDescent="0.25">
      <c r="A1124" s="34">
        <f t="shared" si="300"/>
        <v>1</v>
      </c>
      <c r="B1124" s="34">
        <f t="shared" si="301"/>
        <v>1900</v>
      </c>
    </row>
    <row r="1125" spans="1:2" x14ac:dyDescent="0.25">
      <c r="A1125" s="34">
        <f t="shared" si="300"/>
        <v>1</v>
      </c>
      <c r="B1125" s="34">
        <f t="shared" si="301"/>
        <v>1900</v>
      </c>
    </row>
    <row r="1126" spans="1:2" x14ac:dyDescent="0.25">
      <c r="A1126" s="34">
        <f t="shared" si="300"/>
        <v>1</v>
      </c>
      <c r="B1126" s="34">
        <f t="shared" si="301"/>
        <v>1900</v>
      </c>
    </row>
    <row r="1127" spans="1:2" x14ac:dyDescent="0.25">
      <c r="A1127" s="34">
        <f t="shared" si="300"/>
        <v>1</v>
      </c>
      <c r="B1127" s="34">
        <f t="shared" si="301"/>
        <v>1900</v>
      </c>
    </row>
    <row r="1128" spans="1:2" x14ac:dyDescent="0.25">
      <c r="A1128" s="34">
        <f t="shared" si="300"/>
        <v>1</v>
      </c>
      <c r="B1128" s="34">
        <f t="shared" si="301"/>
        <v>1900</v>
      </c>
    </row>
    <row r="1129" spans="1:2" x14ac:dyDescent="0.25">
      <c r="A1129" s="34">
        <f t="shared" si="300"/>
        <v>1</v>
      </c>
      <c r="B1129" s="34">
        <f t="shared" si="301"/>
        <v>1900</v>
      </c>
    </row>
    <row r="1130" spans="1:2" x14ac:dyDescent="0.25">
      <c r="A1130" s="34">
        <f t="shared" si="300"/>
        <v>1</v>
      </c>
      <c r="B1130" s="34">
        <f t="shared" si="301"/>
        <v>1900</v>
      </c>
    </row>
    <row r="1131" spans="1:2" x14ac:dyDescent="0.25">
      <c r="A1131" s="34">
        <f t="shared" si="300"/>
        <v>1</v>
      </c>
      <c r="B1131" s="34">
        <f t="shared" si="301"/>
        <v>1900</v>
      </c>
    </row>
    <row r="1132" spans="1:2" x14ac:dyDescent="0.25">
      <c r="A1132" s="34">
        <f t="shared" si="300"/>
        <v>1</v>
      </c>
      <c r="B1132" s="34">
        <f t="shared" si="301"/>
        <v>1900</v>
      </c>
    </row>
    <row r="1133" spans="1:2" x14ac:dyDescent="0.25">
      <c r="A1133" s="34">
        <f t="shared" si="300"/>
        <v>1</v>
      </c>
      <c r="B1133" s="34">
        <f t="shared" si="301"/>
        <v>1900</v>
      </c>
    </row>
    <row r="1134" spans="1:2" x14ac:dyDescent="0.25">
      <c r="A1134" s="34">
        <f t="shared" si="300"/>
        <v>1</v>
      </c>
      <c r="B1134" s="34">
        <f t="shared" si="301"/>
        <v>1900</v>
      </c>
    </row>
    <row r="1135" spans="1:2" x14ac:dyDescent="0.25">
      <c r="A1135" s="34">
        <f t="shared" si="300"/>
        <v>1</v>
      </c>
      <c r="B1135" s="34">
        <f t="shared" si="301"/>
        <v>1900</v>
      </c>
    </row>
    <row r="1136" spans="1:2" x14ac:dyDescent="0.25">
      <c r="A1136" s="34">
        <f t="shared" si="300"/>
        <v>1</v>
      </c>
      <c r="B1136" s="34">
        <f t="shared" si="301"/>
        <v>1900</v>
      </c>
    </row>
    <row r="1137" spans="1:2" x14ac:dyDescent="0.25">
      <c r="A1137" s="34">
        <f t="shared" si="300"/>
        <v>1</v>
      </c>
      <c r="B1137" s="34">
        <f t="shared" si="301"/>
        <v>1900</v>
      </c>
    </row>
    <row r="1138" spans="1:2" x14ac:dyDescent="0.25">
      <c r="A1138" s="34">
        <f t="shared" si="300"/>
        <v>1</v>
      </c>
      <c r="B1138" s="34">
        <f t="shared" si="301"/>
        <v>1900</v>
      </c>
    </row>
    <row r="1139" spans="1:2" x14ac:dyDescent="0.25">
      <c r="A1139" s="34">
        <f t="shared" si="300"/>
        <v>1</v>
      </c>
      <c r="B1139" s="34">
        <f t="shared" si="301"/>
        <v>1900</v>
      </c>
    </row>
    <row r="1140" spans="1:2" x14ac:dyDescent="0.25">
      <c r="A1140" s="34">
        <f t="shared" si="300"/>
        <v>1</v>
      </c>
      <c r="B1140" s="34">
        <f t="shared" si="301"/>
        <v>1900</v>
      </c>
    </row>
    <row r="1141" spans="1:2" x14ac:dyDescent="0.25">
      <c r="A1141" s="34">
        <f t="shared" si="300"/>
        <v>1</v>
      </c>
      <c r="B1141" s="34">
        <f t="shared" si="301"/>
        <v>1900</v>
      </c>
    </row>
    <row r="1142" spans="1:2" x14ac:dyDescent="0.25">
      <c r="A1142" s="34">
        <f t="shared" si="300"/>
        <v>1</v>
      </c>
      <c r="B1142" s="34">
        <f t="shared" si="301"/>
        <v>1900</v>
      </c>
    </row>
    <row r="1143" spans="1:2" x14ac:dyDescent="0.25">
      <c r="A1143" s="34">
        <f t="shared" si="300"/>
        <v>1</v>
      </c>
      <c r="B1143" s="34">
        <f t="shared" si="301"/>
        <v>1900</v>
      </c>
    </row>
    <row r="1144" spans="1:2" x14ac:dyDescent="0.25">
      <c r="A1144" s="34">
        <f t="shared" si="300"/>
        <v>1</v>
      </c>
      <c r="B1144" s="34">
        <f t="shared" si="301"/>
        <v>1900</v>
      </c>
    </row>
    <row r="1145" spans="1:2" x14ac:dyDescent="0.25">
      <c r="A1145" s="34">
        <f t="shared" si="300"/>
        <v>1</v>
      </c>
      <c r="B1145" s="34">
        <f t="shared" si="301"/>
        <v>1900</v>
      </c>
    </row>
    <row r="1146" spans="1:2" x14ac:dyDescent="0.25">
      <c r="A1146" s="34">
        <f t="shared" si="300"/>
        <v>1</v>
      </c>
      <c r="B1146" s="34">
        <f t="shared" si="301"/>
        <v>1900</v>
      </c>
    </row>
    <row r="1147" spans="1:2" x14ac:dyDescent="0.25">
      <c r="A1147" s="34">
        <f t="shared" si="300"/>
        <v>1</v>
      </c>
      <c r="B1147" s="34">
        <f t="shared" si="301"/>
        <v>1900</v>
      </c>
    </row>
    <row r="1148" spans="1:2" x14ac:dyDescent="0.25">
      <c r="A1148" s="34">
        <f t="shared" si="300"/>
        <v>1</v>
      </c>
      <c r="B1148" s="34">
        <f t="shared" si="301"/>
        <v>1900</v>
      </c>
    </row>
    <row r="1149" spans="1:2" x14ac:dyDescent="0.25">
      <c r="A1149" s="34">
        <f t="shared" si="300"/>
        <v>1</v>
      </c>
      <c r="B1149" s="34">
        <f t="shared" si="301"/>
        <v>1900</v>
      </c>
    </row>
    <row r="1150" spans="1:2" x14ac:dyDescent="0.25">
      <c r="A1150" s="34">
        <f t="shared" si="300"/>
        <v>1</v>
      </c>
      <c r="B1150" s="34">
        <f t="shared" si="301"/>
        <v>1900</v>
      </c>
    </row>
    <row r="1151" spans="1:2" x14ac:dyDescent="0.25">
      <c r="A1151" s="34">
        <f t="shared" si="300"/>
        <v>1</v>
      </c>
      <c r="B1151" s="34">
        <f t="shared" si="301"/>
        <v>1900</v>
      </c>
    </row>
    <row r="1152" spans="1:2" x14ac:dyDescent="0.25">
      <c r="A1152" s="34">
        <f t="shared" si="300"/>
        <v>1</v>
      </c>
      <c r="B1152" s="34">
        <f t="shared" si="301"/>
        <v>1900</v>
      </c>
    </row>
    <row r="1153" spans="1:2" x14ac:dyDescent="0.25">
      <c r="A1153" s="34">
        <f t="shared" ref="A1153:A1216" si="302">MONTH(C1153)</f>
        <v>1</v>
      </c>
      <c r="B1153" s="34">
        <f t="shared" ref="B1153:B1216" si="303">YEAR(C1153)</f>
        <v>1900</v>
      </c>
    </row>
    <row r="1154" spans="1:2" x14ac:dyDescent="0.25">
      <c r="A1154" s="34">
        <f t="shared" si="302"/>
        <v>1</v>
      </c>
      <c r="B1154" s="34">
        <f t="shared" si="303"/>
        <v>1900</v>
      </c>
    </row>
    <row r="1155" spans="1:2" x14ac:dyDescent="0.25">
      <c r="A1155" s="34">
        <f t="shared" si="302"/>
        <v>1</v>
      </c>
      <c r="B1155" s="34">
        <f t="shared" si="303"/>
        <v>1900</v>
      </c>
    </row>
    <row r="1156" spans="1:2" x14ac:dyDescent="0.25">
      <c r="A1156" s="34">
        <f t="shared" si="302"/>
        <v>1</v>
      </c>
      <c r="B1156" s="34">
        <f t="shared" si="303"/>
        <v>1900</v>
      </c>
    </row>
    <row r="1157" spans="1:2" x14ac:dyDescent="0.25">
      <c r="A1157" s="34">
        <f t="shared" si="302"/>
        <v>1</v>
      </c>
      <c r="B1157" s="34">
        <f t="shared" si="303"/>
        <v>1900</v>
      </c>
    </row>
    <row r="1158" spans="1:2" x14ac:dyDescent="0.25">
      <c r="A1158" s="34">
        <f t="shared" si="302"/>
        <v>1</v>
      </c>
      <c r="B1158" s="34">
        <f t="shared" si="303"/>
        <v>1900</v>
      </c>
    </row>
    <row r="1159" spans="1:2" x14ac:dyDescent="0.25">
      <c r="A1159" s="34">
        <f t="shared" si="302"/>
        <v>1</v>
      </c>
      <c r="B1159" s="34">
        <f t="shared" si="303"/>
        <v>1900</v>
      </c>
    </row>
    <row r="1160" spans="1:2" x14ac:dyDescent="0.25">
      <c r="A1160" s="34">
        <f t="shared" si="302"/>
        <v>1</v>
      </c>
      <c r="B1160" s="34">
        <f t="shared" si="303"/>
        <v>1900</v>
      </c>
    </row>
    <row r="1161" spans="1:2" x14ac:dyDescent="0.25">
      <c r="A1161" s="34">
        <f t="shared" si="302"/>
        <v>1</v>
      </c>
      <c r="B1161" s="34">
        <f t="shared" si="303"/>
        <v>1900</v>
      </c>
    </row>
    <row r="1162" spans="1:2" x14ac:dyDescent="0.25">
      <c r="A1162" s="34">
        <f t="shared" si="302"/>
        <v>1</v>
      </c>
      <c r="B1162" s="34">
        <f t="shared" si="303"/>
        <v>1900</v>
      </c>
    </row>
    <row r="1163" spans="1:2" x14ac:dyDescent="0.25">
      <c r="A1163" s="34">
        <f t="shared" si="302"/>
        <v>1</v>
      </c>
      <c r="B1163" s="34">
        <f t="shared" si="303"/>
        <v>1900</v>
      </c>
    </row>
    <row r="1164" spans="1:2" x14ac:dyDescent="0.25">
      <c r="A1164" s="34">
        <f t="shared" si="302"/>
        <v>1</v>
      </c>
      <c r="B1164" s="34">
        <f t="shared" si="303"/>
        <v>1900</v>
      </c>
    </row>
    <row r="1165" spans="1:2" x14ac:dyDescent="0.25">
      <c r="A1165" s="34">
        <f t="shared" si="302"/>
        <v>1</v>
      </c>
      <c r="B1165" s="34">
        <f t="shared" si="303"/>
        <v>1900</v>
      </c>
    </row>
    <row r="1166" spans="1:2" x14ac:dyDescent="0.25">
      <c r="A1166" s="34">
        <f t="shared" si="302"/>
        <v>1</v>
      </c>
      <c r="B1166" s="34">
        <f t="shared" si="303"/>
        <v>1900</v>
      </c>
    </row>
    <row r="1167" spans="1:2" x14ac:dyDescent="0.25">
      <c r="A1167" s="34">
        <f t="shared" si="302"/>
        <v>1</v>
      </c>
      <c r="B1167" s="34">
        <f t="shared" si="303"/>
        <v>1900</v>
      </c>
    </row>
    <row r="1168" spans="1:2" x14ac:dyDescent="0.25">
      <c r="A1168" s="34">
        <f t="shared" si="302"/>
        <v>1</v>
      </c>
      <c r="B1168" s="34">
        <f t="shared" si="303"/>
        <v>1900</v>
      </c>
    </row>
    <row r="1169" spans="1:2" x14ac:dyDescent="0.25">
      <c r="A1169" s="34">
        <f t="shared" si="302"/>
        <v>1</v>
      </c>
      <c r="B1169" s="34">
        <f t="shared" si="303"/>
        <v>1900</v>
      </c>
    </row>
    <row r="1170" spans="1:2" x14ac:dyDescent="0.25">
      <c r="A1170" s="34">
        <f t="shared" si="302"/>
        <v>1</v>
      </c>
      <c r="B1170" s="34">
        <f t="shared" si="303"/>
        <v>1900</v>
      </c>
    </row>
    <row r="1171" spans="1:2" x14ac:dyDescent="0.25">
      <c r="A1171" s="34">
        <f t="shared" si="302"/>
        <v>1</v>
      </c>
      <c r="B1171" s="34">
        <f t="shared" si="303"/>
        <v>1900</v>
      </c>
    </row>
    <row r="1172" spans="1:2" x14ac:dyDescent="0.25">
      <c r="A1172" s="34">
        <f t="shared" si="302"/>
        <v>1</v>
      </c>
      <c r="B1172" s="34">
        <f t="shared" si="303"/>
        <v>1900</v>
      </c>
    </row>
    <row r="1173" spans="1:2" x14ac:dyDescent="0.25">
      <c r="A1173" s="34">
        <f t="shared" si="302"/>
        <v>1</v>
      </c>
      <c r="B1173" s="34">
        <f t="shared" si="303"/>
        <v>1900</v>
      </c>
    </row>
    <row r="1174" spans="1:2" x14ac:dyDescent="0.25">
      <c r="A1174" s="34">
        <f t="shared" si="302"/>
        <v>1</v>
      </c>
      <c r="B1174" s="34">
        <f t="shared" si="303"/>
        <v>1900</v>
      </c>
    </row>
    <row r="1175" spans="1:2" x14ac:dyDescent="0.25">
      <c r="A1175" s="34">
        <f t="shared" si="302"/>
        <v>1</v>
      </c>
      <c r="B1175" s="34">
        <f t="shared" si="303"/>
        <v>1900</v>
      </c>
    </row>
    <row r="1176" spans="1:2" x14ac:dyDescent="0.25">
      <c r="A1176" s="34">
        <f t="shared" si="302"/>
        <v>1</v>
      </c>
      <c r="B1176" s="34">
        <f t="shared" si="303"/>
        <v>1900</v>
      </c>
    </row>
    <row r="1177" spans="1:2" x14ac:dyDescent="0.25">
      <c r="A1177" s="34">
        <f t="shared" si="302"/>
        <v>1</v>
      </c>
      <c r="B1177" s="34">
        <f t="shared" si="303"/>
        <v>1900</v>
      </c>
    </row>
    <row r="1178" spans="1:2" x14ac:dyDescent="0.25">
      <c r="A1178" s="34">
        <f t="shared" si="302"/>
        <v>1</v>
      </c>
      <c r="B1178" s="34">
        <f t="shared" si="303"/>
        <v>1900</v>
      </c>
    </row>
    <row r="1179" spans="1:2" x14ac:dyDescent="0.25">
      <c r="A1179" s="34">
        <f t="shared" si="302"/>
        <v>1</v>
      </c>
      <c r="B1179" s="34">
        <f t="shared" si="303"/>
        <v>1900</v>
      </c>
    </row>
    <row r="1180" spans="1:2" x14ac:dyDescent="0.25">
      <c r="A1180" s="34">
        <f t="shared" si="302"/>
        <v>1</v>
      </c>
      <c r="B1180" s="34">
        <f t="shared" si="303"/>
        <v>1900</v>
      </c>
    </row>
    <row r="1181" spans="1:2" x14ac:dyDescent="0.25">
      <c r="A1181" s="34">
        <f t="shared" si="302"/>
        <v>1</v>
      </c>
      <c r="B1181" s="34">
        <f t="shared" si="303"/>
        <v>1900</v>
      </c>
    </row>
    <row r="1182" spans="1:2" x14ac:dyDescent="0.25">
      <c r="A1182" s="34">
        <f t="shared" si="302"/>
        <v>1</v>
      </c>
      <c r="B1182" s="34">
        <f t="shared" si="303"/>
        <v>1900</v>
      </c>
    </row>
    <row r="1183" spans="1:2" x14ac:dyDescent="0.25">
      <c r="A1183" s="34">
        <f t="shared" si="302"/>
        <v>1</v>
      </c>
      <c r="B1183" s="34">
        <f t="shared" si="303"/>
        <v>1900</v>
      </c>
    </row>
    <row r="1184" spans="1:2" x14ac:dyDescent="0.25">
      <c r="A1184" s="34">
        <f t="shared" si="302"/>
        <v>1</v>
      </c>
      <c r="B1184" s="34">
        <f t="shared" si="303"/>
        <v>1900</v>
      </c>
    </row>
    <row r="1185" spans="1:2" x14ac:dyDescent="0.25">
      <c r="A1185" s="34">
        <f t="shared" si="302"/>
        <v>1</v>
      </c>
      <c r="B1185" s="34">
        <f t="shared" si="303"/>
        <v>1900</v>
      </c>
    </row>
    <row r="1186" spans="1:2" x14ac:dyDescent="0.25">
      <c r="A1186" s="34">
        <f t="shared" si="302"/>
        <v>1</v>
      </c>
      <c r="B1186" s="34">
        <f t="shared" si="303"/>
        <v>1900</v>
      </c>
    </row>
    <row r="1187" spans="1:2" x14ac:dyDescent="0.25">
      <c r="A1187" s="34">
        <f t="shared" si="302"/>
        <v>1</v>
      </c>
      <c r="B1187" s="34">
        <f t="shared" si="303"/>
        <v>1900</v>
      </c>
    </row>
    <row r="1188" spans="1:2" x14ac:dyDescent="0.25">
      <c r="A1188" s="34">
        <f t="shared" si="302"/>
        <v>1</v>
      </c>
      <c r="B1188" s="34">
        <f t="shared" si="303"/>
        <v>1900</v>
      </c>
    </row>
    <row r="1189" spans="1:2" x14ac:dyDescent="0.25">
      <c r="A1189" s="34">
        <f t="shared" si="302"/>
        <v>1</v>
      </c>
      <c r="B1189" s="34">
        <f t="shared" si="303"/>
        <v>1900</v>
      </c>
    </row>
    <row r="1190" spans="1:2" x14ac:dyDescent="0.25">
      <c r="A1190" s="34">
        <f t="shared" si="302"/>
        <v>1</v>
      </c>
      <c r="B1190" s="34">
        <f t="shared" si="303"/>
        <v>1900</v>
      </c>
    </row>
    <row r="1191" spans="1:2" x14ac:dyDescent="0.25">
      <c r="A1191" s="34">
        <f t="shared" si="302"/>
        <v>1</v>
      </c>
      <c r="B1191" s="34">
        <f t="shared" si="303"/>
        <v>1900</v>
      </c>
    </row>
    <row r="1192" spans="1:2" x14ac:dyDescent="0.25">
      <c r="A1192" s="34">
        <f t="shared" si="302"/>
        <v>1</v>
      </c>
      <c r="B1192" s="34">
        <f t="shared" si="303"/>
        <v>1900</v>
      </c>
    </row>
    <row r="1193" spans="1:2" x14ac:dyDescent="0.25">
      <c r="A1193" s="34">
        <f t="shared" si="302"/>
        <v>1</v>
      </c>
      <c r="B1193" s="34">
        <f t="shared" si="303"/>
        <v>1900</v>
      </c>
    </row>
    <row r="1194" spans="1:2" x14ac:dyDescent="0.25">
      <c r="A1194" s="34">
        <f t="shared" si="302"/>
        <v>1</v>
      </c>
      <c r="B1194" s="34">
        <f t="shared" si="303"/>
        <v>1900</v>
      </c>
    </row>
    <row r="1195" spans="1:2" x14ac:dyDescent="0.25">
      <c r="A1195" s="34">
        <f t="shared" si="302"/>
        <v>1</v>
      </c>
      <c r="B1195" s="34">
        <f t="shared" si="303"/>
        <v>1900</v>
      </c>
    </row>
    <row r="1196" spans="1:2" x14ac:dyDescent="0.25">
      <c r="A1196" s="34">
        <f t="shared" si="302"/>
        <v>1</v>
      </c>
      <c r="B1196" s="34">
        <f t="shared" si="303"/>
        <v>1900</v>
      </c>
    </row>
    <row r="1197" spans="1:2" x14ac:dyDescent="0.25">
      <c r="A1197" s="34">
        <f t="shared" si="302"/>
        <v>1</v>
      </c>
      <c r="B1197" s="34">
        <f t="shared" si="303"/>
        <v>1900</v>
      </c>
    </row>
    <row r="1198" spans="1:2" x14ac:dyDescent="0.25">
      <c r="A1198" s="34">
        <f t="shared" si="302"/>
        <v>1</v>
      </c>
      <c r="B1198" s="34">
        <f t="shared" si="303"/>
        <v>1900</v>
      </c>
    </row>
    <row r="1199" spans="1:2" x14ac:dyDescent="0.25">
      <c r="A1199" s="34">
        <f t="shared" si="302"/>
        <v>1</v>
      </c>
      <c r="B1199" s="34">
        <f t="shared" si="303"/>
        <v>1900</v>
      </c>
    </row>
    <row r="1200" spans="1:2" x14ac:dyDescent="0.25">
      <c r="A1200" s="34">
        <f t="shared" si="302"/>
        <v>1</v>
      </c>
      <c r="B1200" s="34">
        <f t="shared" si="303"/>
        <v>1900</v>
      </c>
    </row>
    <row r="1201" spans="1:2" x14ac:dyDescent="0.25">
      <c r="A1201" s="34">
        <f t="shared" si="302"/>
        <v>1</v>
      </c>
      <c r="B1201" s="34">
        <f t="shared" si="303"/>
        <v>1900</v>
      </c>
    </row>
    <row r="1202" spans="1:2" x14ac:dyDescent="0.25">
      <c r="A1202" s="34">
        <f t="shared" si="302"/>
        <v>1</v>
      </c>
      <c r="B1202" s="34">
        <f t="shared" si="303"/>
        <v>1900</v>
      </c>
    </row>
    <row r="1203" spans="1:2" x14ac:dyDescent="0.25">
      <c r="A1203" s="34">
        <f t="shared" si="302"/>
        <v>1</v>
      </c>
      <c r="B1203" s="34">
        <f t="shared" si="303"/>
        <v>1900</v>
      </c>
    </row>
    <row r="1204" spans="1:2" x14ac:dyDescent="0.25">
      <c r="A1204" s="34">
        <f t="shared" si="302"/>
        <v>1</v>
      </c>
      <c r="B1204" s="34">
        <f t="shared" si="303"/>
        <v>1900</v>
      </c>
    </row>
    <row r="1205" spans="1:2" x14ac:dyDescent="0.25">
      <c r="A1205" s="34">
        <f t="shared" si="302"/>
        <v>1</v>
      </c>
      <c r="B1205" s="34">
        <f t="shared" si="303"/>
        <v>1900</v>
      </c>
    </row>
    <row r="1206" spans="1:2" x14ac:dyDescent="0.25">
      <c r="A1206" s="34">
        <f t="shared" si="302"/>
        <v>1</v>
      </c>
      <c r="B1206" s="34">
        <f t="shared" si="303"/>
        <v>1900</v>
      </c>
    </row>
    <row r="1207" spans="1:2" x14ac:dyDescent="0.25">
      <c r="A1207" s="34">
        <f t="shared" si="302"/>
        <v>1</v>
      </c>
      <c r="B1207" s="34">
        <f t="shared" si="303"/>
        <v>1900</v>
      </c>
    </row>
    <row r="1208" spans="1:2" x14ac:dyDescent="0.25">
      <c r="A1208" s="34">
        <f t="shared" si="302"/>
        <v>1</v>
      </c>
      <c r="B1208" s="34">
        <f t="shared" si="303"/>
        <v>1900</v>
      </c>
    </row>
    <row r="1209" spans="1:2" x14ac:dyDescent="0.25">
      <c r="A1209" s="34">
        <f t="shared" si="302"/>
        <v>1</v>
      </c>
      <c r="B1209" s="34">
        <f t="shared" si="303"/>
        <v>1900</v>
      </c>
    </row>
    <row r="1210" spans="1:2" x14ac:dyDescent="0.25">
      <c r="A1210" s="34">
        <f t="shared" si="302"/>
        <v>1</v>
      </c>
      <c r="B1210" s="34">
        <f t="shared" si="303"/>
        <v>1900</v>
      </c>
    </row>
    <row r="1211" spans="1:2" x14ac:dyDescent="0.25">
      <c r="A1211" s="34">
        <f t="shared" si="302"/>
        <v>1</v>
      </c>
      <c r="B1211" s="34">
        <f t="shared" si="303"/>
        <v>1900</v>
      </c>
    </row>
    <row r="1212" spans="1:2" x14ac:dyDescent="0.25">
      <c r="A1212" s="34">
        <f t="shared" si="302"/>
        <v>1</v>
      </c>
      <c r="B1212" s="34">
        <f t="shared" si="303"/>
        <v>1900</v>
      </c>
    </row>
    <row r="1213" spans="1:2" x14ac:dyDescent="0.25">
      <c r="A1213" s="34">
        <f t="shared" si="302"/>
        <v>1</v>
      </c>
      <c r="B1213" s="34">
        <f t="shared" si="303"/>
        <v>1900</v>
      </c>
    </row>
    <row r="1214" spans="1:2" x14ac:dyDescent="0.25">
      <c r="A1214" s="34">
        <f t="shared" si="302"/>
        <v>1</v>
      </c>
      <c r="B1214" s="34">
        <f t="shared" si="303"/>
        <v>1900</v>
      </c>
    </row>
    <row r="1215" spans="1:2" x14ac:dyDescent="0.25">
      <c r="A1215" s="34">
        <f t="shared" si="302"/>
        <v>1</v>
      </c>
      <c r="B1215" s="34">
        <f t="shared" si="303"/>
        <v>1900</v>
      </c>
    </row>
    <row r="1216" spans="1:2" x14ac:dyDescent="0.25">
      <c r="A1216" s="34">
        <f t="shared" si="302"/>
        <v>1</v>
      </c>
      <c r="B1216" s="34">
        <f t="shared" si="303"/>
        <v>1900</v>
      </c>
    </row>
    <row r="1217" spans="1:2" x14ac:dyDescent="0.25">
      <c r="A1217" s="34">
        <f t="shared" ref="A1217:A1280" si="304">MONTH(C1217)</f>
        <v>1</v>
      </c>
      <c r="B1217" s="34">
        <f t="shared" ref="B1217:B1280" si="305">YEAR(C1217)</f>
        <v>1900</v>
      </c>
    </row>
    <row r="1218" spans="1:2" x14ac:dyDescent="0.25">
      <c r="A1218" s="34">
        <f t="shared" si="304"/>
        <v>1</v>
      </c>
      <c r="B1218" s="34">
        <f t="shared" si="305"/>
        <v>1900</v>
      </c>
    </row>
    <row r="1219" spans="1:2" x14ac:dyDescent="0.25">
      <c r="A1219" s="34">
        <f t="shared" si="304"/>
        <v>1</v>
      </c>
      <c r="B1219" s="34">
        <f t="shared" si="305"/>
        <v>1900</v>
      </c>
    </row>
    <row r="1220" spans="1:2" x14ac:dyDescent="0.25">
      <c r="A1220" s="34">
        <f t="shared" si="304"/>
        <v>1</v>
      </c>
      <c r="B1220" s="34">
        <f t="shared" si="305"/>
        <v>1900</v>
      </c>
    </row>
    <row r="1221" spans="1:2" x14ac:dyDescent="0.25">
      <c r="A1221" s="34">
        <f t="shared" si="304"/>
        <v>1</v>
      </c>
      <c r="B1221" s="34">
        <f t="shared" si="305"/>
        <v>1900</v>
      </c>
    </row>
    <row r="1222" spans="1:2" x14ac:dyDescent="0.25">
      <c r="A1222" s="34">
        <f t="shared" si="304"/>
        <v>1</v>
      </c>
      <c r="B1222" s="34">
        <f t="shared" si="305"/>
        <v>1900</v>
      </c>
    </row>
    <row r="1223" spans="1:2" x14ac:dyDescent="0.25">
      <c r="A1223" s="34">
        <f t="shared" si="304"/>
        <v>1</v>
      </c>
      <c r="B1223" s="34">
        <f t="shared" si="305"/>
        <v>1900</v>
      </c>
    </row>
    <row r="1224" spans="1:2" x14ac:dyDescent="0.25">
      <c r="A1224" s="34">
        <f t="shared" si="304"/>
        <v>1</v>
      </c>
      <c r="B1224" s="34">
        <f t="shared" si="305"/>
        <v>1900</v>
      </c>
    </row>
    <row r="1225" spans="1:2" x14ac:dyDescent="0.25">
      <c r="A1225" s="34">
        <f t="shared" si="304"/>
        <v>1</v>
      </c>
      <c r="B1225" s="34">
        <f t="shared" si="305"/>
        <v>1900</v>
      </c>
    </row>
    <row r="1226" spans="1:2" x14ac:dyDescent="0.25">
      <c r="A1226" s="34">
        <f t="shared" si="304"/>
        <v>1</v>
      </c>
      <c r="B1226" s="34">
        <f t="shared" si="305"/>
        <v>1900</v>
      </c>
    </row>
    <row r="1227" spans="1:2" x14ac:dyDescent="0.25">
      <c r="A1227" s="34">
        <f t="shared" si="304"/>
        <v>1</v>
      </c>
      <c r="B1227" s="34">
        <f t="shared" si="305"/>
        <v>1900</v>
      </c>
    </row>
    <row r="1228" spans="1:2" x14ac:dyDescent="0.25">
      <c r="A1228" s="34">
        <f t="shared" si="304"/>
        <v>1</v>
      </c>
      <c r="B1228" s="34">
        <f t="shared" si="305"/>
        <v>1900</v>
      </c>
    </row>
    <row r="1229" spans="1:2" x14ac:dyDescent="0.25">
      <c r="A1229" s="34">
        <f t="shared" si="304"/>
        <v>1</v>
      </c>
      <c r="B1229" s="34">
        <f t="shared" si="305"/>
        <v>1900</v>
      </c>
    </row>
    <row r="1230" spans="1:2" x14ac:dyDescent="0.25">
      <c r="A1230" s="34">
        <f t="shared" si="304"/>
        <v>1</v>
      </c>
      <c r="B1230" s="34">
        <f t="shared" si="305"/>
        <v>1900</v>
      </c>
    </row>
    <row r="1231" spans="1:2" x14ac:dyDescent="0.25">
      <c r="A1231" s="34">
        <f t="shared" si="304"/>
        <v>1</v>
      </c>
      <c r="B1231" s="34">
        <f t="shared" si="305"/>
        <v>1900</v>
      </c>
    </row>
    <row r="1232" spans="1:2" x14ac:dyDescent="0.25">
      <c r="A1232" s="34">
        <f t="shared" si="304"/>
        <v>1</v>
      </c>
      <c r="B1232" s="34">
        <f t="shared" si="305"/>
        <v>1900</v>
      </c>
    </row>
    <row r="1233" spans="1:2" x14ac:dyDescent="0.25">
      <c r="A1233" s="34">
        <f t="shared" si="304"/>
        <v>1</v>
      </c>
      <c r="B1233" s="34">
        <f t="shared" si="305"/>
        <v>1900</v>
      </c>
    </row>
    <row r="1234" spans="1:2" x14ac:dyDescent="0.25">
      <c r="A1234" s="34">
        <f t="shared" si="304"/>
        <v>1</v>
      </c>
      <c r="B1234" s="34">
        <f t="shared" si="305"/>
        <v>1900</v>
      </c>
    </row>
    <row r="1235" spans="1:2" x14ac:dyDescent="0.25">
      <c r="A1235" s="34">
        <f t="shared" si="304"/>
        <v>1</v>
      </c>
      <c r="B1235" s="34">
        <f t="shared" si="305"/>
        <v>1900</v>
      </c>
    </row>
    <row r="1236" spans="1:2" x14ac:dyDescent="0.25">
      <c r="A1236" s="34">
        <f t="shared" si="304"/>
        <v>1</v>
      </c>
      <c r="B1236" s="34">
        <f t="shared" si="305"/>
        <v>1900</v>
      </c>
    </row>
    <row r="1237" spans="1:2" x14ac:dyDescent="0.25">
      <c r="A1237" s="34">
        <f t="shared" si="304"/>
        <v>1</v>
      </c>
      <c r="B1237" s="34">
        <f t="shared" si="305"/>
        <v>1900</v>
      </c>
    </row>
    <row r="1238" spans="1:2" x14ac:dyDescent="0.25">
      <c r="A1238" s="34">
        <f t="shared" si="304"/>
        <v>1</v>
      </c>
      <c r="B1238" s="34">
        <f t="shared" si="305"/>
        <v>1900</v>
      </c>
    </row>
    <row r="1239" spans="1:2" x14ac:dyDescent="0.25">
      <c r="A1239" s="34">
        <f t="shared" si="304"/>
        <v>1</v>
      </c>
      <c r="B1239" s="34">
        <f t="shared" si="305"/>
        <v>1900</v>
      </c>
    </row>
    <row r="1240" spans="1:2" x14ac:dyDescent="0.25">
      <c r="A1240" s="34">
        <f t="shared" si="304"/>
        <v>1</v>
      </c>
      <c r="B1240" s="34">
        <f t="shared" si="305"/>
        <v>1900</v>
      </c>
    </row>
    <row r="1241" spans="1:2" x14ac:dyDescent="0.25">
      <c r="A1241" s="34">
        <f t="shared" si="304"/>
        <v>1</v>
      </c>
      <c r="B1241" s="34">
        <f t="shared" si="305"/>
        <v>1900</v>
      </c>
    </row>
    <row r="1242" spans="1:2" x14ac:dyDescent="0.25">
      <c r="A1242" s="34">
        <f t="shared" si="304"/>
        <v>1</v>
      </c>
      <c r="B1242" s="34">
        <f t="shared" si="305"/>
        <v>1900</v>
      </c>
    </row>
    <row r="1243" spans="1:2" x14ac:dyDescent="0.25">
      <c r="A1243" s="34">
        <f t="shared" si="304"/>
        <v>1</v>
      </c>
      <c r="B1243" s="34">
        <f t="shared" si="305"/>
        <v>1900</v>
      </c>
    </row>
    <row r="1244" spans="1:2" x14ac:dyDescent="0.25">
      <c r="A1244" s="34">
        <f t="shared" si="304"/>
        <v>1</v>
      </c>
      <c r="B1244" s="34">
        <f t="shared" si="305"/>
        <v>1900</v>
      </c>
    </row>
    <row r="1245" spans="1:2" x14ac:dyDescent="0.25">
      <c r="A1245" s="34">
        <f t="shared" si="304"/>
        <v>1</v>
      </c>
      <c r="B1245" s="34">
        <f t="shared" si="305"/>
        <v>1900</v>
      </c>
    </row>
    <row r="1246" spans="1:2" x14ac:dyDescent="0.25">
      <c r="A1246" s="34">
        <f t="shared" si="304"/>
        <v>1</v>
      </c>
      <c r="B1246" s="34">
        <f t="shared" si="305"/>
        <v>1900</v>
      </c>
    </row>
    <row r="1247" spans="1:2" x14ac:dyDescent="0.25">
      <c r="A1247" s="34">
        <f t="shared" si="304"/>
        <v>1</v>
      </c>
      <c r="B1247" s="34">
        <f t="shared" si="305"/>
        <v>1900</v>
      </c>
    </row>
    <row r="1248" spans="1:2" x14ac:dyDescent="0.25">
      <c r="A1248" s="34">
        <f t="shared" si="304"/>
        <v>1</v>
      </c>
      <c r="B1248" s="34">
        <f t="shared" si="305"/>
        <v>1900</v>
      </c>
    </row>
    <row r="1249" spans="1:2" x14ac:dyDescent="0.25">
      <c r="A1249" s="34">
        <f t="shared" si="304"/>
        <v>1</v>
      </c>
      <c r="B1249" s="34">
        <f t="shared" si="305"/>
        <v>1900</v>
      </c>
    </row>
    <row r="1250" spans="1:2" x14ac:dyDescent="0.25">
      <c r="A1250" s="34">
        <f t="shared" si="304"/>
        <v>1</v>
      </c>
      <c r="B1250" s="34">
        <f t="shared" si="305"/>
        <v>1900</v>
      </c>
    </row>
    <row r="1251" spans="1:2" x14ac:dyDescent="0.25">
      <c r="A1251" s="34">
        <f t="shared" si="304"/>
        <v>1</v>
      </c>
      <c r="B1251" s="34">
        <f t="shared" si="305"/>
        <v>1900</v>
      </c>
    </row>
    <row r="1252" spans="1:2" x14ac:dyDescent="0.25">
      <c r="A1252" s="34">
        <f t="shared" si="304"/>
        <v>1</v>
      </c>
      <c r="B1252" s="34">
        <f t="shared" si="305"/>
        <v>1900</v>
      </c>
    </row>
    <row r="1253" spans="1:2" x14ac:dyDescent="0.25">
      <c r="A1253" s="34">
        <f t="shared" si="304"/>
        <v>1</v>
      </c>
      <c r="B1253" s="34">
        <f t="shared" si="305"/>
        <v>1900</v>
      </c>
    </row>
    <row r="1254" spans="1:2" x14ac:dyDescent="0.25">
      <c r="A1254" s="34">
        <f t="shared" si="304"/>
        <v>1</v>
      </c>
      <c r="B1254" s="34">
        <f t="shared" si="305"/>
        <v>1900</v>
      </c>
    </row>
    <row r="1255" spans="1:2" x14ac:dyDescent="0.25">
      <c r="A1255" s="34">
        <f t="shared" si="304"/>
        <v>1</v>
      </c>
      <c r="B1255" s="34">
        <f t="shared" si="305"/>
        <v>1900</v>
      </c>
    </row>
    <row r="1256" spans="1:2" x14ac:dyDescent="0.25">
      <c r="A1256" s="34">
        <f t="shared" si="304"/>
        <v>1</v>
      </c>
      <c r="B1256" s="34">
        <f t="shared" si="305"/>
        <v>1900</v>
      </c>
    </row>
    <row r="1257" spans="1:2" x14ac:dyDescent="0.25">
      <c r="A1257" s="34">
        <f t="shared" si="304"/>
        <v>1</v>
      </c>
      <c r="B1257" s="34">
        <f t="shared" si="305"/>
        <v>1900</v>
      </c>
    </row>
    <row r="1258" spans="1:2" x14ac:dyDescent="0.25">
      <c r="A1258" s="34">
        <f t="shared" si="304"/>
        <v>1</v>
      </c>
      <c r="B1258" s="34">
        <f t="shared" si="305"/>
        <v>1900</v>
      </c>
    </row>
    <row r="1259" spans="1:2" x14ac:dyDescent="0.25">
      <c r="A1259" s="34">
        <f t="shared" si="304"/>
        <v>1</v>
      </c>
      <c r="B1259" s="34">
        <f t="shared" si="305"/>
        <v>1900</v>
      </c>
    </row>
    <row r="1260" spans="1:2" x14ac:dyDescent="0.25">
      <c r="A1260" s="34">
        <f t="shared" si="304"/>
        <v>1</v>
      </c>
      <c r="B1260" s="34">
        <f t="shared" si="305"/>
        <v>1900</v>
      </c>
    </row>
    <row r="1261" spans="1:2" x14ac:dyDescent="0.25">
      <c r="A1261" s="34">
        <f t="shared" si="304"/>
        <v>1</v>
      </c>
      <c r="B1261" s="34">
        <f t="shared" si="305"/>
        <v>1900</v>
      </c>
    </row>
    <row r="1262" spans="1:2" x14ac:dyDescent="0.25">
      <c r="A1262" s="34">
        <f t="shared" si="304"/>
        <v>1</v>
      </c>
      <c r="B1262" s="34">
        <f t="shared" si="305"/>
        <v>1900</v>
      </c>
    </row>
    <row r="1263" spans="1:2" x14ac:dyDescent="0.25">
      <c r="A1263" s="34">
        <f t="shared" si="304"/>
        <v>1</v>
      </c>
      <c r="B1263" s="34">
        <f t="shared" si="305"/>
        <v>1900</v>
      </c>
    </row>
    <row r="1264" spans="1:2" x14ac:dyDescent="0.25">
      <c r="A1264" s="34">
        <f t="shared" si="304"/>
        <v>1</v>
      </c>
      <c r="B1264" s="34">
        <f t="shared" si="305"/>
        <v>1900</v>
      </c>
    </row>
    <row r="1265" spans="1:2" x14ac:dyDescent="0.25">
      <c r="A1265" s="34">
        <f t="shared" si="304"/>
        <v>1</v>
      </c>
      <c r="B1265" s="34">
        <f t="shared" si="305"/>
        <v>1900</v>
      </c>
    </row>
    <row r="1266" spans="1:2" x14ac:dyDescent="0.25">
      <c r="A1266" s="34">
        <f t="shared" si="304"/>
        <v>1</v>
      </c>
      <c r="B1266" s="34">
        <f t="shared" si="305"/>
        <v>1900</v>
      </c>
    </row>
    <row r="1267" spans="1:2" x14ac:dyDescent="0.25">
      <c r="A1267" s="34">
        <f t="shared" si="304"/>
        <v>1</v>
      </c>
      <c r="B1267" s="34">
        <f t="shared" si="305"/>
        <v>1900</v>
      </c>
    </row>
    <row r="1268" spans="1:2" x14ac:dyDescent="0.25">
      <c r="A1268" s="34">
        <f t="shared" si="304"/>
        <v>1</v>
      </c>
      <c r="B1268" s="34">
        <f t="shared" si="305"/>
        <v>1900</v>
      </c>
    </row>
    <row r="1269" spans="1:2" x14ac:dyDescent="0.25">
      <c r="A1269" s="34">
        <f t="shared" si="304"/>
        <v>1</v>
      </c>
      <c r="B1269" s="34">
        <f t="shared" si="305"/>
        <v>1900</v>
      </c>
    </row>
    <row r="1270" spans="1:2" x14ac:dyDescent="0.25">
      <c r="A1270" s="34">
        <f t="shared" si="304"/>
        <v>1</v>
      </c>
      <c r="B1270" s="34">
        <f t="shared" si="305"/>
        <v>1900</v>
      </c>
    </row>
    <row r="1271" spans="1:2" x14ac:dyDescent="0.25">
      <c r="A1271" s="34">
        <f t="shared" si="304"/>
        <v>1</v>
      </c>
      <c r="B1271" s="34">
        <f t="shared" si="305"/>
        <v>1900</v>
      </c>
    </row>
    <row r="1272" spans="1:2" x14ac:dyDescent="0.25">
      <c r="A1272" s="34">
        <f t="shared" si="304"/>
        <v>1</v>
      </c>
      <c r="B1272" s="34">
        <f t="shared" si="305"/>
        <v>1900</v>
      </c>
    </row>
    <row r="1273" spans="1:2" x14ac:dyDescent="0.25">
      <c r="A1273" s="34">
        <f t="shared" si="304"/>
        <v>1</v>
      </c>
      <c r="B1273" s="34">
        <f t="shared" si="305"/>
        <v>1900</v>
      </c>
    </row>
    <row r="1274" spans="1:2" x14ac:dyDescent="0.25">
      <c r="A1274" s="34">
        <f t="shared" si="304"/>
        <v>1</v>
      </c>
      <c r="B1274" s="34">
        <f t="shared" si="305"/>
        <v>1900</v>
      </c>
    </row>
    <row r="1275" spans="1:2" x14ac:dyDescent="0.25">
      <c r="A1275" s="34">
        <f t="shared" si="304"/>
        <v>1</v>
      </c>
      <c r="B1275" s="34">
        <f t="shared" si="305"/>
        <v>1900</v>
      </c>
    </row>
    <row r="1276" spans="1:2" x14ac:dyDescent="0.25">
      <c r="A1276" s="34">
        <f t="shared" si="304"/>
        <v>1</v>
      </c>
      <c r="B1276" s="34">
        <f t="shared" si="305"/>
        <v>1900</v>
      </c>
    </row>
    <row r="1277" spans="1:2" x14ac:dyDescent="0.25">
      <c r="A1277" s="34">
        <f t="shared" si="304"/>
        <v>1</v>
      </c>
      <c r="B1277" s="34">
        <f t="shared" si="305"/>
        <v>1900</v>
      </c>
    </row>
    <row r="1278" spans="1:2" x14ac:dyDescent="0.25">
      <c r="A1278" s="34">
        <f t="shared" si="304"/>
        <v>1</v>
      </c>
      <c r="B1278" s="34">
        <f t="shared" si="305"/>
        <v>1900</v>
      </c>
    </row>
    <row r="1279" spans="1:2" x14ac:dyDescent="0.25">
      <c r="A1279" s="34">
        <f t="shared" si="304"/>
        <v>1</v>
      </c>
      <c r="B1279" s="34">
        <f t="shared" si="305"/>
        <v>1900</v>
      </c>
    </row>
    <row r="1280" spans="1:2" x14ac:dyDescent="0.25">
      <c r="A1280" s="34">
        <f t="shared" si="304"/>
        <v>1</v>
      </c>
      <c r="B1280" s="34">
        <f t="shared" si="305"/>
        <v>1900</v>
      </c>
    </row>
    <row r="1281" spans="1:2" x14ac:dyDescent="0.25">
      <c r="A1281" s="34">
        <f t="shared" ref="A1281:A1344" si="306">MONTH(C1281)</f>
        <v>1</v>
      </c>
      <c r="B1281" s="34">
        <f t="shared" ref="B1281:B1344" si="307">YEAR(C1281)</f>
        <v>1900</v>
      </c>
    </row>
    <row r="1282" spans="1:2" x14ac:dyDescent="0.25">
      <c r="A1282" s="34">
        <f t="shared" si="306"/>
        <v>1</v>
      </c>
      <c r="B1282" s="34">
        <f t="shared" si="307"/>
        <v>1900</v>
      </c>
    </row>
    <row r="1283" spans="1:2" x14ac:dyDescent="0.25">
      <c r="A1283" s="34">
        <f t="shared" si="306"/>
        <v>1</v>
      </c>
      <c r="B1283" s="34">
        <f t="shared" si="307"/>
        <v>1900</v>
      </c>
    </row>
    <row r="1284" spans="1:2" x14ac:dyDescent="0.25">
      <c r="A1284" s="34">
        <f t="shared" si="306"/>
        <v>1</v>
      </c>
      <c r="B1284" s="34">
        <f t="shared" si="307"/>
        <v>1900</v>
      </c>
    </row>
    <row r="1285" spans="1:2" x14ac:dyDescent="0.25">
      <c r="A1285" s="34">
        <f t="shared" si="306"/>
        <v>1</v>
      </c>
      <c r="B1285" s="34">
        <f t="shared" si="307"/>
        <v>1900</v>
      </c>
    </row>
    <row r="1286" spans="1:2" x14ac:dyDescent="0.25">
      <c r="A1286" s="34">
        <f t="shared" si="306"/>
        <v>1</v>
      </c>
      <c r="B1286" s="34">
        <f t="shared" si="307"/>
        <v>1900</v>
      </c>
    </row>
    <row r="1287" spans="1:2" x14ac:dyDescent="0.25">
      <c r="A1287" s="34">
        <f t="shared" si="306"/>
        <v>1</v>
      </c>
      <c r="B1287" s="34">
        <f t="shared" si="307"/>
        <v>1900</v>
      </c>
    </row>
    <row r="1288" spans="1:2" x14ac:dyDescent="0.25">
      <c r="A1288" s="34">
        <f t="shared" si="306"/>
        <v>1</v>
      </c>
      <c r="B1288" s="34">
        <f t="shared" si="307"/>
        <v>1900</v>
      </c>
    </row>
    <row r="1289" spans="1:2" x14ac:dyDescent="0.25">
      <c r="A1289" s="34">
        <f t="shared" si="306"/>
        <v>1</v>
      </c>
      <c r="B1289" s="34">
        <f t="shared" si="307"/>
        <v>1900</v>
      </c>
    </row>
    <row r="1290" spans="1:2" x14ac:dyDescent="0.25">
      <c r="A1290" s="34">
        <f t="shared" si="306"/>
        <v>1</v>
      </c>
      <c r="B1290" s="34">
        <f t="shared" si="307"/>
        <v>1900</v>
      </c>
    </row>
    <row r="1291" spans="1:2" x14ac:dyDescent="0.25">
      <c r="A1291" s="34">
        <f t="shared" si="306"/>
        <v>1</v>
      </c>
      <c r="B1291" s="34">
        <f t="shared" si="307"/>
        <v>1900</v>
      </c>
    </row>
    <row r="1292" spans="1:2" x14ac:dyDescent="0.25">
      <c r="A1292" s="34">
        <f t="shared" si="306"/>
        <v>1</v>
      </c>
      <c r="B1292" s="34">
        <f t="shared" si="307"/>
        <v>1900</v>
      </c>
    </row>
    <row r="1293" spans="1:2" x14ac:dyDescent="0.25">
      <c r="A1293" s="34">
        <f t="shared" si="306"/>
        <v>1</v>
      </c>
      <c r="B1293" s="34">
        <f t="shared" si="307"/>
        <v>1900</v>
      </c>
    </row>
    <row r="1294" spans="1:2" x14ac:dyDescent="0.25">
      <c r="A1294" s="34">
        <f t="shared" si="306"/>
        <v>1</v>
      </c>
      <c r="B1294" s="34">
        <f t="shared" si="307"/>
        <v>1900</v>
      </c>
    </row>
    <row r="1295" spans="1:2" x14ac:dyDescent="0.25">
      <c r="A1295" s="34">
        <f t="shared" si="306"/>
        <v>1</v>
      </c>
      <c r="B1295" s="34">
        <f t="shared" si="307"/>
        <v>1900</v>
      </c>
    </row>
    <row r="1296" spans="1:2" x14ac:dyDescent="0.25">
      <c r="A1296" s="34">
        <f t="shared" si="306"/>
        <v>1</v>
      </c>
      <c r="B1296" s="34">
        <f t="shared" si="307"/>
        <v>1900</v>
      </c>
    </row>
    <row r="1297" spans="1:2" x14ac:dyDescent="0.25">
      <c r="A1297" s="34">
        <f t="shared" si="306"/>
        <v>1</v>
      </c>
      <c r="B1297" s="34">
        <f t="shared" si="307"/>
        <v>1900</v>
      </c>
    </row>
    <row r="1298" spans="1:2" x14ac:dyDescent="0.25">
      <c r="A1298" s="34">
        <f t="shared" si="306"/>
        <v>1</v>
      </c>
      <c r="B1298" s="34">
        <f t="shared" si="307"/>
        <v>1900</v>
      </c>
    </row>
    <row r="1299" spans="1:2" x14ac:dyDescent="0.25">
      <c r="A1299" s="34">
        <f t="shared" si="306"/>
        <v>1</v>
      </c>
      <c r="B1299" s="34">
        <f t="shared" si="307"/>
        <v>1900</v>
      </c>
    </row>
    <row r="1300" spans="1:2" x14ac:dyDescent="0.25">
      <c r="A1300" s="34">
        <f t="shared" si="306"/>
        <v>1</v>
      </c>
      <c r="B1300" s="34">
        <f t="shared" si="307"/>
        <v>1900</v>
      </c>
    </row>
    <row r="1301" spans="1:2" x14ac:dyDescent="0.25">
      <c r="A1301" s="34">
        <f t="shared" si="306"/>
        <v>1</v>
      </c>
      <c r="B1301" s="34">
        <f t="shared" si="307"/>
        <v>1900</v>
      </c>
    </row>
    <row r="1302" spans="1:2" x14ac:dyDescent="0.25">
      <c r="A1302" s="34">
        <f t="shared" si="306"/>
        <v>1</v>
      </c>
      <c r="B1302" s="34">
        <f t="shared" si="307"/>
        <v>1900</v>
      </c>
    </row>
    <row r="1303" spans="1:2" x14ac:dyDescent="0.25">
      <c r="A1303" s="34">
        <f t="shared" si="306"/>
        <v>1</v>
      </c>
      <c r="B1303" s="34">
        <f t="shared" si="307"/>
        <v>1900</v>
      </c>
    </row>
    <row r="1304" spans="1:2" x14ac:dyDescent="0.25">
      <c r="A1304" s="34">
        <f t="shared" si="306"/>
        <v>1</v>
      </c>
      <c r="B1304" s="34">
        <f t="shared" si="307"/>
        <v>1900</v>
      </c>
    </row>
    <row r="1305" spans="1:2" x14ac:dyDescent="0.25">
      <c r="A1305" s="34">
        <f t="shared" si="306"/>
        <v>1</v>
      </c>
      <c r="B1305" s="34">
        <f t="shared" si="307"/>
        <v>1900</v>
      </c>
    </row>
    <row r="1306" spans="1:2" x14ac:dyDescent="0.25">
      <c r="A1306" s="34">
        <f t="shared" si="306"/>
        <v>1</v>
      </c>
      <c r="B1306" s="34">
        <f t="shared" si="307"/>
        <v>1900</v>
      </c>
    </row>
    <row r="1307" spans="1:2" x14ac:dyDescent="0.25">
      <c r="A1307" s="34">
        <f t="shared" si="306"/>
        <v>1</v>
      </c>
      <c r="B1307" s="34">
        <f t="shared" si="307"/>
        <v>1900</v>
      </c>
    </row>
    <row r="1308" spans="1:2" x14ac:dyDescent="0.25">
      <c r="A1308" s="34">
        <f t="shared" si="306"/>
        <v>1</v>
      </c>
      <c r="B1308" s="34">
        <f t="shared" si="307"/>
        <v>1900</v>
      </c>
    </row>
    <row r="1309" spans="1:2" x14ac:dyDescent="0.25">
      <c r="A1309" s="34">
        <f t="shared" si="306"/>
        <v>1</v>
      </c>
      <c r="B1309" s="34">
        <f t="shared" si="307"/>
        <v>1900</v>
      </c>
    </row>
    <row r="1310" spans="1:2" x14ac:dyDescent="0.25">
      <c r="A1310" s="34">
        <f t="shared" si="306"/>
        <v>1</v>
      </c>
      <c r="B1310" s="34">
        <f t="shared" si="307"/>
        <v>1900</v>
      </c>
    </row>
    <row r="1311" spans="1:2" x14ac:dyDescent="0.25">
      <c r="A1311" s="34">
        <f t="shared" si="306"/>
        <v>1</v>
      </c>
      <c r="B1311" s="34">
        <f t="shared" si="307"/>
        <v>1900</v>
      </c>
    </row>
    <row r="1312" spans="1:2" x14ac:dyDescent="0.25">
      <c r="A1312" s="34">
        <f t="shared" si="306"/>
        <v>1</v>
      </c>
      <c r="B1312" s="34">
        <f t="shared" si="307"/>
        <v>1900</v>
      </c>
    </row>
    <row r="1313" spans="1:2" x14ac:dyDescent="0.25">
      <c r="A1313" s="34">
        <f t="shared" si="306"/>
        <v>1</v>
      </c>
      <c r="B1313" s="34">
        <f t="shared" si="307"/>
        <v>1900</v>
      </c>
    </row>
    <row r="1314" spans="1:2" x14ac:dyDescent="0.25">
      <c r="A1314" s="34">
        <f t="shared" si="306"/>
        <v>1</v>
      </c>
      <c r="B1314" s="34">
        <f t="shared" si="307"/>
        <v>1900</v>
      </c>
    </row>
    <row r="1315" spans="1:2" x14ac:dyDescent="0.25">
      <c r="A1315" s="34">
        <f t="shared" si="306"/>
        <v>1</v>
      </c>
      <c r="B1315" s="34">
        <f t="shared" si="307"/>
        <v>1900</v>
      </c>
    </row>
    <row r="1316" spans="1:2" x14ac:dyDescent="0.25">
      <c r="A1316" s="34">
        <f t="shared" si="306"/>
        <v>1</v>
      </c>
      <c r="B1316" s="34">
        <f t="shared" si="307"/>
        <v>1900</v>
      </c>
    </row>
    <row r="1317" spans="1:2" x14ac:dyDescent="0.25">
      <c r="A1317" s="34">
        <f t="shared" si="306"/>
        <v>1</v>
      </c>
      <c r="B1317" s="34">
        <f t="shared" si="307"/>
        <v>1900</v>
      </c>
    </row>
    <row r="1318" spans="1:2" x14ac:dyDescent="0.25">
      <c r="A1318" s="34">
        <f t="shared" si="306"/>
        <v>1</v>
      </c>
      <c r="B1318" s="34">
        <f t="shared" si="307"/>
        <v>1900</v>
      </c>
    </row>
    <row r="1319" spans="1:2" x14ac:dyDescent="0.25">
      <c r="A1319" s="34">
        <f t="shared" si="306"/>
        <v>1</v>
      </c>
      <c r="B1319" s="34">
        <f t="shared" si="307"/>
        <v>1900</v>
      </c>
    </row>
    <row r="1320" spans="1:2" x14ac:dyDescent="0.25">
      <c r="A1320" s="34">
        <f t="shared" si="306"/>
        <v>1</v>
      </c>
      <c r="B1320" s="34">
        <f t="shared" si="307"/>
        <v>1900</v>
      </c>
    </row>
    <row r="1321" spans="1:2" x14ac:dyDescent="0.25">
      <c r="A1321" s="34">
        <f t="shared" si="306"/>
        <v>1</v>
      </c>
      <c r="B1321" s="34">
        <f t="shared" si="307"/>
        <v>1900</v>
      </c>
    </row>
    <row r="1322" spans="1:2" x14ac:dyDescent="0.25">
      <c r="A1322" s="34">
        <f t="shared" si="306"/>
        <v>1</v>
      </c>
      <c r="B1322" s="34">
        <f t="shared" si="307"/>
        <v>1900</v>
      </c>
    </row>
    <row r="1323" spans="1:2" x14ac:dyDescent="0.25">
      <c r="A1323" s="34">
        <f t="shared" si="306"/>
        <v>1</v>
      </c>
      <c r="B1323" s="34">
        <f t="shared" si="307"/>
        <v>1900</v>
      </c>
    </row>
    <row r="1324" spans="1:2" x14ac:dyDescent="0.25">
      <c r="A1324" s="34">
        <f t="shared" si="306"/>
        <v>1</v>
      </c>
      <c r="B1324" s="34">
        <f t="shared" si="307"/>
        <v>1900</v>
      </c>
    </row>
    <row r="1325" spans="1:2" x14ac:dyDescent="0.25">
      <c r="A1325" s="34">
        <f t="shared" si="306"/>
        <v>1</v>
      </c>
      <c r="B1325" s="34">
        <f t="shared" si="307"/>
        <v>1900</v>
      </c>
    </row>
    <row r="1326" spans="1:2" x14ac:dyDescent="0.25">
      <c r="A1326" s="34">
        <f t="shared" si="306"/>
        <v>1</v>
      </c>
      <c r="B1326" s="34">
        <f t="shared" si="307"/>
        <v>1900</v>
      </c>
    </row>
    <row r="1327" spans="1:2" x14ac:dyDescent="0.25">
      <c r="A1327" s="34">
        <f t="shared" si="306"/>
        <v>1</v>
      </c>
      <c r="B1327" s="34">
        <f t="shared" si="307"/>
        <v>1900</v>
      </c>
    </row>
    <row r="1328" spans="1:2" x14ac:dyDescent="0.25">
      <c r="A1328" s="34">
        <f t="shared" si="306"/>
        <v>1</v>
      </c>
      <c r="B1328" s="34">
        <f t="shared" si="307"/>
        <v>1900</v>
      </c>
    </row>
    <row r="1329" spans="1:2" x14ac:dyDescent="0.25">
      <c r="A1329" s="34">
        <f t="shared" si="306"/>
        <v>1</v>
      </c>
      <c r="B1329" s="34">
        <f t="shared" si="307"/>
        <v>1900</v>
      </c>
    </row>
    <row r="1330" spans="1:2" x14ac:dyDescent="0.25">
      <c r="A1330" s="34">
        <f t="shared" si="306"/>
        <v>1</v>
      </c>
      <c r="B1330" s="34">
        <f t="shared" si="307"/>
        <v>1900</v>
      </c>
    </row>
    <row r="1331" spans="1:2" x14ac:dyDescent="0.25">
      <c r="A1331" s="34">
        <f t="shared" si="306"/>
        <v>1</v>
      </c>
      <c r="B1331" s="34">
        <f t="shared" si="307"/>
        <v>1900</v>
      </c>
    </row>
    <row r="1332" spans="1:2" x14ac:dyDescent="0.25">
      <c r="A1332" s="34">
        <f t="shared" si="306"/>
        <v>1</v>
      </c>
      <c r="B1332" s="34">
        <f t="shared" si="307"/>
        <v>1900</v>
      </c>
    </row>
    <row r="1333" spans="1:2" x14ac:dyDescent="0.25">
      <c r="A1333" s="34">
        <f t="shared" si="306"/>
        <v>1</v>
      </c>
      <c r="B1333" s="34">
        <f t="shared" si="307"/>
        <v>1900</v>
      </c>
    </row>
    <row r="1334" spans="1:2" x14ac:dyDescent="0.25">
      <c r="A1334" s="34">
        <f t="shared" si="306"/>
        <v>1</v>
      </c>
      <c r="B1334" s="34">
        <f t="shared" si="307"/>
        <v>1900</v>
      </c>
    </row>
    <row r="1335" spans="1:2" x14ac:dyDescent="0.25">
      <c r="A1335" s="34">
        <f t="shared" si="306"/>
        <v>1</v>
      </c>
      <c r="B1335" s="34">
        <f t="shared" si="307"/>
        <v>1900</v>
      </c>
    </row>
    <row r="1336" spans="1:2" x14ac:dyDescent="0.25">
      <c r="A1336" s="34">
        <f t="shared" si="306"/>
        <v>1</v>
      </c>
      <c r="B1336" s="34">
        <f t="shared" si="307"/>
        <v>1900</v>
      </c>
    </row>
    <row r="1337" spans="1:2" x14ac:dyDescent="0.25">
      <c r="A1337" s="34">
        <f t="shared" si="306"/>
        <v>1</v>
      </c>
      <c r="B1337" s="34">
        <f t="shared" si="307"/>
        <v>1900</v>
      </c>
    </row>
    <row r="1338" spans="1:2" x14ac:dyDescent="0.25">
      <c r="A1338" s="34">
        <f t="shared" si="306"/>
        <v>1</v>
      </c>
      <c r="B1338" s="34">
        <f t="shared" si="307"/>
        <v>1900</v>
      </c>
    </row>
    <row r="1339" spans="1:2" x14ac:dyDescent="0.25">
      <c r="A1339" s="34">
        <f t="shared" si="306"/>
        <v>1</v>
      </c>
      <c r="B1339" s="34">
        <f t="shared" si="307"/>
        <v>1900</v>
      </c>
    </row>
    <row r="1340" spans="1:2" x14ac:dyDescent="0.25">
      <c r="A1340" s="34">
        <f t="shared" si="306"/>
        <v>1</v>
      </c>
      <c r="B1340" s="34">
        <f t="shared" si="307"/>
        <v>1900</v>
      </c>
    </row>
    <row r="1341" spans="1:2" x14ac:dyDescent="0.25">
      <c r="A1341" s="34">
        <f t="shared" si="306"/>
        <v>1</v>
      </c>
      <c r="B1341" s="34">
        <f t="shared" si="307"/>
        <v>1900</v>
      </c>
    </row>
    <row r="1342" spans="1:2" x14ac:dyDescent="0.25">
      <c r="A1342" s="34">
        <f t="shared" si="306"/>
        <v>1</v>
      </c>
      <c r="B1342" s="34">
        <f t="shared" si="307"/>
        <v>1900</v>
      </c>
    </row>
    <row r="1343" spans="1:2" x14ac:dyDescent="0.25">
      <c r="A1343" s="34">
        <f t="shared" si="306"/>
        <v>1</v>
      </c>
      <c r="B1343" s="34">
        <f t="shared" si="307"/>
        <v>1900</v>
      </c>
    </row>
    <row r="1344" spans="1:2" x14ac:dyDescent="0.25">
      <c r="A1344" s="34">
        <f t="shared" si="306"/>
        <v>1</v>
      </c>
      <c r="B1344" s="34">
        <f t="shared" si="307"/>
        <v>1900</v>
      </c>
    </row>
    <row r="1345" spans="1:2" x14ac:dyDescent="0.25">
      <c r="A1345" s="34">
        <f t="shared" ref="A1345:A1396" si="308">MONTH(C1345)</f>
        <v>1</v>
      </c>
      <c r="B1345" s="34">
        <f t="shared" ref="B1345:B1396" si="309">YEAR(C1345)</f>
        <v>1900</v>
      </c>
    </row>
    <row r="1346" spans="1:2" x14ac:dyDescent="0.25">
      <c r="A1346" s="34">
        <f t="shared" si="308"/>
        <v>1</v>
      </c>
      <c r="B1346" s="34">
        <f t="shared" si="309"/>
        <v>1900</v>
      </c>
    </row>
    <row r="1347" spans="1:2" x14ac:dyDescent="0.25">
      <c r="A1347" s="34">
        <f t="shared" si="308"/>
        <v>1</v>
      </c>
      <c r="B1347" s="34">
        <f t="shared" si="309"/>
        <v>1900</v>
      </c>
    </row>
    <row r="1348" spans="1:2" x14ac:dyDescent="0.25">
      <c r="A1348" s="34">
        <f t="shared" si="308"/>
        <v>1</v>
      </c>
      <c r="B1348" s="34">
        <f t="shared" si="309"/>
        <v>1900</v>
      </c>
    </row>
    <row r="1349" spans="1:2" x14ac:dyDescent="0.25">
      <c r="A1349" s="34">
        <f t="shared" si="308"/>
        <v>1</v>
      </c>
      <c r="B1349" s="34">
        <f t="shared" si="309"/>
        <v>1900</v>
      </c>
    </row>
    <row r="1350" spans="1:2" x14ac:dyDescent="0.25">
      <c r="A1350" s="34">
        <f t="shared" si="308"/>
        <v>1</v>
      </c>
      <c r="B1350" s="34">
        <f t="shared" si="309"/>
        <v>1900</v>
      </c>
    </row>
    <row r="1351" spans="1:2" x14ac:dyDescent="0.25">
      <c r="A1351" s="34">
        <f t="shared" si="308"/>
        <v>1</v>
      </c>
      <c r="B1351" s="34">
        <f t="shared" si="309"/>
        <v>1900</v>
      </c>
    </row>
    <row r="1352" spans="1:2" x14ac:dyDescent="0.25">
      <c r="A1352" s="34">
        <f t="shared" si="308"/>
        <v>1</v>
      </c>
      <c r="B1352" s="34">
        <f t="shared" si="309"/>
        <v>1900</v>
      </c>
    </row>
    <row r="1353" spans="1:2" x14ac:dyDescent="0.25">
      <c r="A1353" s="34">
        <f t="shared" si="308"/>
        <v>1</v>
      </c>
      <c r="B1353" s="34">
        <f t="shared" si="309"/>
        <v>1900</v>
      </c>
    </row>
    <row r="1354" spans="1:2" x14ac:dyDescent="0.25">
      <c r="A1354" s="34">
        <f t="shared" si="308"/>
        <v>1</v>
      </c>
      <c r="B1354" s="34">
        <f t="shared" si="309"/>
        <v>1900</v>
      </c>
    </row>
    <row r="1355" spans="1:2" x14ac:dyDescent="0.25">
      <c r="A1355" s="34">
        <f t="shared" si="308"/>
        <v>1</v>
      </c>
      <c r="B1355" s="34">
        <f t="shared" si="309"/>
        <v>1900</v>
      </c>
    </row>
    <row r="1356" spans="1:2" x14ac:dyDescent="0.25">
      <c r="A1356" s="34">
        <f t="shared" si="308"/>
        <v>1</v>
      </c>
      <c r="B1356" s="34">
        <f t="shared" si="309"/>
        <v>1900</v>
      </c>
    </row>
    <row r="1357" spans="1:2" x14ac:dyDescent="0.25">
      <c r="A1357" s="34">
        <f t="shared" si="308"/>
        <v>1</v>
      </c>
      <c r="B1357" s="34">
        <f t="shared" si="309"/>
        <v>1900</v>
      </c>
    </row>
    <row r="1358" spans="1:2" x14ac:dyDescent="0.25">
      <c r="A1358" s="34">
        <f t="shared" si="308"/>
        <v>1</v>
      </c>
      <c r="B1358" s="34">
        <f t="shared" si="309"/>
        <v>1900</v>
      </c>
    </row>
    <row r="1359" spans="1:2" x14ac:dyDescent="0.25">
      <c r="A1359" s="34">
        <f t="shared" si="308"/>
        <v>1</v>
      </c>
      <c r="B1359" s="34">
        <f t="shared" si="309"/>
        <v>1900</v>
      </c>
    </row>
    <row r="1360" spans="1:2" x14ac:dyDescent="0.25">
      <c r="A1360" s="34">
        <f t="shared" si="308"/>
        <v>1</v>
      </c>
      <c r="B1360" s="34">
        <f t="shared" si="309"/>
        <v>1900</v>
      </c>
    </row>
    <row r="1361" spans="1:2" x14ac:dyDescent="0.25">
      <c r="A1361" s="34">
        <f t="shared" si="308"/>
        <v>1</v>
      </c>
      <c r="B1361" s="34">
        <f t="shared" si="309"/>
        <v>1900</v>
      </c>
    </row>
    <row r="1362" spans="1:2" x14ac:dyDescent="0.25">
      <c r="A1362" s="34">
        <f t="shared" si="308"/>
        <v>1</v>
      </c>
      <c r="B1362" s="34">
        <f t="shared" si="309"/>
        <v>1900</v>
      </c>
    </row>
    <row r="1363" spans="1:2" x14ac:dyDescent="0.25">
      <c r="A1363" s="34">
        <f t="shared" si="308"/>
        <v>1</v>
      </c>
      <c r="B1363" s="34">
        <f t="shared" si="309"/>
        <v>1900</v>
      </c>
    </row>
    <row r="1364" spans="1:2" x14ac:dyDescent="0.25">
      <c r="A1364" s="34">
        <f t="shared" si="308"/>
        <v>1</v>
      </c>
      <c r="B1364" s="34">
        <f t="shared" si="309"/>
        <v>1900</v>
      </c>
    </row>
    <row r="1365" spans="1:2" x14ac:dyDescent="0.25">
      <c r="A1365" s="34">
        <f t="shared" si="308"/>
        <v>1</v>
      </c>
      <c r="B1365" s="34">
        <f t="shared" si="309"/>
        <v>1900</v>
      </c>
    </row>
    <row r="1366" spans="1:2" x14ac:dyDescent="0.25">
      <c r="A1366" s="34">
        <f t="shared" si="308"/>
        <v>1</v>
      </c>
      <c r="B1366" s="34">
        <f t="shared" si="309"/>
        <v>1900</v>
      </c>
    </row>
    <row r="1367" spans="1:2" x14ac:dyDescent="0.25">
      <c r="A1367" s="34">
        <f t="shared" si="308"/>
        <v>1</v>
      </c>
      <c r="B1367" s="34">
        <f t="shared" si="309"/>
        <v>1900</v>
      </c>
    </row>
    <row r="1368" spans="1:2" x14ac:dyDescent="0.25">
      <c r="A1368" s="34">
        <f t="shared" si="308"/>
        <v>1</v>
      </c>
      <c r="B1368" s="34">
        <f t="shared" si="309"/>
        <v>1900</v>
      </c>
    </row>
    <row r="1369" spans="1:2" x14ac:dyDescent="0.25">
      <c r="A1369" s="34">
        <f t="shared" si="308"/>
        <v>1</v>
      </c>
      <c r="B1369" s="34">
        <f t="shared" si="309"/>
        <v>1900</v>
      </c>
    </row>
    <row r="1370" spans="1:2" x14ac:dyDescent="0.25">
      <c r="A1370" s="34">
        <f t="shared" si="308"/>
        <v>1</v>
      </c>
      <c r="B1370" s="34">
        <f t="shared" si="309"/>
        <v>1900</v>
      </c>
    </row>
    <row r="1371" spans="1:2" x14ac:dyDescent="0.25">
      <c r="A1371" s="34">
        <f t="shared" si="308"/>
        <v>1</v>
      </c>
      <c r="B1371" s="34">
        <f t="shared" si="309"/>
        <v>1900</v>
      </c>
    </row>
    <row r="1372" spans="1:2" x14ac:dyDescent="0.25">
      <c r="A1372" s="34">
        <f t="shared" si="308"/>
        <v>1</v>
      </c>
      <c r="B1372" s="34">
        <f t="shared" si="309"/>
        <v>1900</v>
      </c>
    </row>
    <row r="1373" spans="1:2" x14ac:dyDescent="0.25">
      <c r="A1373" s="34">
        <f t="shared" si="308"/>
        <v>1</v>
      </c>
      <c r="B1373" s="34">
        <f t="shared" si="309"/>
        <v>1900</v>
      </c>
    </row>
    <row r="1374" spans="1:2" x14ac:dyDescent="0.25">
      <c r="A1374" s="34">
        <f t="shared" si="308"/>
        <v>1</v>
      </c>
      <c r="B1374" s="34">
        <f t="shared" si="309"/>
        <v>1900</v>
      </c>
    </row>
    <row r="1375" spans="1:2" x14ac:dyDescent="0.25">
      <c r="A1375" s="34">
        <f t="shared" si="308"/>
        <v>1</v>
      </c>
      <c r="B1375" s="34">
        <f t="shared" si="309"/>
        <v>1900</v>
      </c>
    </row>
    <row r="1376" spans="1:2" x14ac:dyDescent="0.25">
      <c r="A1376" s="34">
        <f t="shared" si="308"/>
        <v>1</v>
      </c>
      <c r="B1376" s="34">
        <f t="shared" si="309"/>
        <v>1900</v>
      </c>
    </row>
    <row r="1377" spans="1:2" x14ac:dyDescent="0.25">
      <c r="A1377" s="34">
        <f t="shared" si="308"/>
        <v>1</v>
      </c>
      <c r="B1377" s="34">
        <f t="shared" si="309"/>
        <v>1900</v>
      </c>
    </row>
    <row r="1378" spans="1:2" x14ac:dyDescent="0.25">
      <c r="A1378" s="34">
        <f t="shared" si="308"/>
        <v>1</v>
      </c>
      <c r="B1378" s="34">
        <f t="shared" si="309"/>
        <v>1900</v>
      </c>
    </row>
    <row r="1379" spans="1:2" x14ac:dyDescent="0.25">
      <c r="A1379" s="34">
        <f t="shared" si="308"/>
        <v>1</v>
      </c>
      <c r="B1379" s="34">
        <f t="shared" si="309"/>
        <v>1900</v>
      </c>
    </row>
    <row r="1380" spans="1:2" x14ac:dyDescent="0.25">
      <c r="A1380" s="34">
        <f t="shared" si="308"/>
        <v>1</v>
      </c>
      <c r="B1380" s="34">
        <f t="shared" si="309"/>
        <v>1900</v>
      </c>
    </row>
    <row r="1381" spans="1:2" x14ac:dyDescent="0.25">
      <c r="A1381" s="34">
        <f t="shared" si="308"/>
        <v>1</v>
      </c>
      <c r="B1381" s="34">
        <f t="shared" si="309"/>
        <v>1900</v>
      </c>
    </row>
    <row r="1382" spans="1:2" x14ac:dyDescent="0.25">
      <c r="A1382" s="34">
        <f t="shared" si="308"/>
        <v>1</v>
      </c>
      <c r="B1382" s="34">
        <f t="shared" si="309"/>
        <v>1900</v>
      </c>
    </row>
    <row r="1383" spans="1:2" x14ac:dyDescent="0.25">
      <c r="A1383" s="34">
        <f t="shared" si="308"/>
        <v>1</v>
      </c>
      <c r="B1383" s="34">
        <f t="shared" si="309"/>
        <v>1900</v>
      </c>
    </row>
    <row r="1384" spans="1:2" x14ac:dyDescent="0.25">
      <c r="A1384" s="34">
        <f t="shared" si="308"/>
        <v>1</v>
      </c>
      <c r="B1384" s="34">
        <f t="shared" si="309"/>
        <v>1900</v>
      </c>
    </row>
    <row r="1385" spans="1:2" x14ac:dyDescent="0.25">
      <c r="A1385" s="34">
        <f t="shared" si="308"/>
        <v>1</v>
      </c>
      <c r="B1385" s="34">
        <f t="shared" si="309"/>
        <v>1900</v>
      </c>
    </row>
    <row r="1386" spans="1:2" x14ac:dyDescent="0.25">
      <c r="A1386" s="34">
        <f t="shared" si="308"/>
        <v>1</v>
      </c>
      <c r="B1386" s="34">
        <f t="shared" si="309"/>
        <v>1900</v>
      </c>
    </row>
    <row r="1387" spans="1:2" x14ac:dyDescent="0.25">
      <c r="A1387" s="34">
        <f t="shared" si="308"/>
        <v>1</v>
      </c>
      <c r="B1387" s="34">
        <f t="shared" si="309"/>
        <v>1900</v>
      </c>
    </row>
    <row r="1388" spans="1:2" x14ac:dyDescent="0.25">
      <c r="A1388" s="34">
        <f t="shared" si="308"/>
        <v>1</v>
      </c>
      <c r="B1388" s="34">
        <f t="shared" si="309"/>
        <v>1900</v>
      </c>
    </row>
    <row r="1389" spans="1:2" x14ac:dyDescent="0.25">
      <c r="A1389" s="34">
        <f t="shared" si="308"/>
        <v>1</v>
      </c>
      <c r="B1389" s="34">
        <f t="shared" si="309"/>
        <v>1900</v>
      </c>
    </row>
    <row r="1390" spans="1:2" x14ac:dyDescent="0.25">
      <c r="A1390" s="34">
        <f t="shared" si="308"/>
        <v>1</v>
      </c>
      <c r="B1390" s="34">
        <f t="shared" si="309"/>
        <v>1900</v>
      </c>
    </row>
    <row r="1391" spans="1:2" x14ac:dyDescent="0.25">
      <c r="A1391" s="34">
        <f t="shared" si="308"/>
        <v>1</v>
      </c>
      <c r="B1391" s="34">
        <f t="shared" si="309"/>
        <v>1900</v>
      </c>
    </row>
    <row r="1392" spans="1:2" x14ac:dyDescent="0.25">
      <c r="A1392" s="34">
        <f t="shared" si="308"/>
        <v>1</v>
      </c>
      <c r="B1392" s="34">
        <f t="shared" si="309"/>
        <v>1900</v>
      </c>
    </row>
    <row r="1393" spans="1:2" x14ac:dyDescent="0.25">
      <c r="A1393" s="34">
        <f t="shared" si="308"/>
        <v>1</v>
      </c>
      <c r="B1393" s="34">
        <f t="shared" si="309"/>
        <v>1900</v>
      </c>
    </row>
    <row r="1394" spans="1:2" x14ac:dyDescent="0.25">
      <c r="A1394" s="34">
        <f t="shared" si="308"/>
        <v>1</v>
      </c>
      <c r="B1394" s="34">
        <f t="shared" si="309"/>
        <v>1900</v>
      </c>
    </row>
    <row r="1395" spans="1:2" x14ac:dyDescent="0.25">
      <c r="A1395" s="34">
        <f t="shared" si="308"/>
        <v>1</v>
      </c>
      <c r="B1395" s="34">
        <f t="shared" si="309"/>
        <v>1900</v>
      </c>
    </row>
    <row r="1396" spans="1:2" x14ac:dyDescent="0.25">
      <c r="A1396" s="34">
        <f t="shared" si="308"/>
        <v>1</v>
      </c>
      <c r="B1396" s="34">
        <f t="shared" si="309"/>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topLeftCell="W1" zoomScaleNormal="100" workbookViewId="0">
      <pane ySplit="2" topLeftCell="A3" activePane="bottomLeft" state="frozen"/>
      <selection pane="bottomLeft" activeCell="AL15" sqref="AL15"/>
    </sheetView>
  </sheetViews>
  <sheetFormatPr defaultColWidth="12.5703125" defaultRowHeight="15" x14ac:dyDescent="0.25"/>
  <cols>
    <col min="1" max="1" width="19.140625" style="4" customWidth="1"/>
    <col min="2" max="3" width="18.140625" bestFit="1" customWidth="1"/>
    <col min="4" max="4" width="18.140625" style="5" customWidth="1"/>
    <col min="5" max="5" width="17.140625" customWidth="1"/>
    <col min="6" max="6" width="17.85546875" customWidth="1"/>
    <col min="7" max="7" width="15.140625" style="5" customWidth="1"/>
    <col min="8" max="8" width="16.5703125" customWidth="1"/>
    <col min="9" max="9" width="18.140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140625" style="5" customWidth="1"/>
    <col min="23" max="23" width="15.140625" customWidth="1"/>
    <col min="24" max="24" width="16.5703125" customWidth="1"/>
    <col min="25" max="25" width="16.140625" style="5" customWidth="1"/>
    <col min="28" max="28" width="16.42578125" style="5" customWidth="1"/>
    <col min="31" max="31" width="18.5703125" style="5" customWidth="1"/>
    <col min="32" max="32" width="16.85546875" customWidth="1"/>
    <col min="33" max="33" width="16.42578125" customWidth="1"/>
    <col min="34" max="34" width="15.5703125" style="5" customWidth="1"/>
    <col min="35" max="35" width="16.855468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c r="C16" s="6">
        <v>390</v>
      </c>
      <c r="D16" s="28">
        <v>346</v>
      </c>
      <c r="E16" s="6"/>
      <c r="F16" s="7">
        <v>265</v>
      </c>
      <c r="G16" s="28">
        <v>325</v>
      </c>
      <c r="I16" s="6">
        <v>285</v>
      </c>
      <c r="J16" s="28">
        <v>327</v>
      </c>
      <c r="L16" s="6">
        <v>297.5</v>
      </c>
      <c r="M16" s="28">
        <v>289</v>
      </c>
      <c r="O16" s="6">
        <v>302.5</v>
      </c>
      <c r="P16" s="28">
        <v>337</v>
      </c>
      <c r="Q16" s="6"/>
      <c r="R16" s="7">
        <v>287.5</v>
      </c>
      <c r="S16" s="28">
        <v>262</v>
      </c>
      <c r="T16" s="6"/>
      <c r="U16" s="7">
        <v>242.5</v>
      </c>
      <c r="V16" s="28">
        <v>294.5</v>
      </c>
      <c r="W16" s="6"/>
      <c r="X16" s="7">
        <v>295</v>
      </c>
      <c r="Y16" s="28">
        <v>261.5</v>
      </c>
      <c r="Z16" s="6"/>
      <c r="AA16" s="7">
        <v>295</v>
      </c>
      <c r="AB16" s="28">
        <v>278.5</v>
      </c>
      <c r="AC16" s="6"/>
      <c r="AD16" s="7">
        <v>297.5</v>
      </c>
      <c r="AE16" s="28">
        <v>273</v>
      </c>
      <c r="AF16" s="6"/>
      <c r="AG16" s="7">
        <v>330</v>
      </c>
      <c r="AH16" s="28">
        <v>304.5</v>
      </c>
      <c r="AI16" s="6"/>
      <c r="AJ16" s="7">
        <v>282.5</v>
      </c>
      <c r="AK16" s="29">
        <v>267</v>
      </c>
      <c r="AM16" s="12">
        <f t="shared" si="0"/>
        <v>4</v>
      </c>
    </row>
    <row r="17" spans="1:39" x14ac:dyDescent="0.25">
      <c r="A17" s="9">
        <f t="shared" si="1"/>
        <v>45758</v>
      </c>
      <c r="B17" s="6"/>
      <c r="C17" s="6">
        <v>390</v>
      </c>
      <c r="D17" s="27">
        <v>341</v>
      </c>
      <c r="E17" s="6"/>
      <c r="F17" s="1">
        <v>265</v>
      </c>
      <c r="G17" s="27">
        <v>325</v>
      </c>
      <c r="I17" s="6">
        <v>285</v>
      </c>
      <c r="J17" s="27">
        <v>327</v>
      </c>
      <c r="L17" s="6">
        <v>302.5</v>
      </c>
      <c r="M17" s="27">
        <v>290</v>
      </c>
      <c r="O17" s="6">
        <v>310</v>
      </c>
      <c r="P17" s="27">
        <v>338.75</v>
      </c>
      <c r="Q17" s="6"/>
      <c r="R17" s="1">
        <v>290</v>
      </c>
      <c r="S17" s="27">
        <v>259</v>
      </c>
      <c r="T17" s="6"/>
      <c r="U17" s="1">
        <v>240</v>
      </c>
      <c r="V17" s="27">
        <v>295</v>
      </c>
      <c r="W17" s="6"/>
      <c r="X17" s="1">
        <v>295</v>
      </c>
      <c r="Y17" s="27">
        <v>261.5</v>
      </c>
      <c r="Z17" s="6"/>
      <c r="AA17" s="1">
        <v>295</v>
      </c>
      <c r="AB17" s="27">
        <v>279</v>
      </c>
      <c r="AC17" s="6"/>
      <c r="AD17" s="1">
        <v>297.5</v>
      </c>
      <c r="AE17" s="27">
        <v>273.25</v>
      </c>
      <c r="AF17" s="6"/>
      <c r="AG17" s="1">
        <v>330</v>
      </c>
      <c r="AH17" s="27">
        <v>304.5</v>
      </c>
      <c r="AI17" s="6"/>
      <c r="AJ17" s="1">
        <v>282.5</v>
      </c>
      <c r="AK17" s="11">
        <v>267</v>
      </c>
      <c r="AM17" s="12">
        <f t="shared" si="0"/>
        <v>4</v>
      </c>
    </row>
    <row r="18" spans="1:39" x14ac:dyDescent="0.25">
      <c r="A18" s="9">
        <f t="shared" si="1"/>
        <v>45765</v>
      </c>
      <c r="B18" s="6"/>
      <c r="C18" s="6">
        <v>390</v>
      </c>
      <c r="D18" s="28">
        <v>336</v>
      </c>
      <c r="E18" s="6"/>
      <c r="F18" s="7">
        <v>280</v>
      </c>
      <c r="G18" s="28">
        <v>328</v>
      </c>
      <c r="I18" s="6">
        <v>290</v>
      </c>
      <c r="J18" s="28">
        <v>328</v>
      </c>
      <c r="L18" s="6">
        <v>302.5</v>
      </c>
      <c r="M18" s="28">
        <v>290</v>
      </c>
      <c r="O18" s="6">
        <v>330</v>
      </c>
      <c r="P18" s="28">
        <v>343</v>
      </c>
      <c r="Q18" s="6"/>
      <c r="R18" s="7">
        <v>295</v>
      </c>
      <c r="S18" s="28">
        <v>256.5</v>
      </c>
      <c r="T18" s="6"/>
      <c r="U18" s="7">
        <v>240</v>
      </c>
      <c r="V18" s="28">
        <v>297</v>
      </c>
      <c r="W18" s="6"/>
      <c r="X18" s="7">
        <v>295</v>
      </c>
      <c r="Y18" s="28">
        <v>261.5</v>
      </c>
      <c r="Z18" s="6"/>
      <c r="AA18" s="7">
        <v>295</v>
      </c>
      <c r="AB18" s="28">
        <v>279.5</v>
      </c>
      <c r="AC18" s="6"/>
      <c r="AD18" s="7">
        <v>297.5</v>
      </c>
      <c r="AE18" s="28">
        <v>273.5</v>
      </c>
      <c r="AF18" s="6"/>
      <c r="AG18" s="7">
        <v>330</v>
      </c>
      <c r="AH18" s="28">
        <v>304.5</v>
      </c>
      <c r="AI18" s="6"/>
      <c r="AJ18" s="7">
        <v>282.5</v>
      </c>
      <c r="AK18" s="29">
        <v>267</v>
      </c>
      <c r="AM18" s="12">
        <f t="shared" si="0"/>
        <v>4</v>
      </c>
    </row>
    <row r="19" spans="1:39" x14ac:dyDescent="0.25">
      <c r="A19" s="9">
        <f t="shared" si="1"/>
        <v>45772</v>
      </c>
      <c r="B19" s="6"/>
      <c r="C19" s="6">
        <v>390</v>
      </c>
      <c r="D19" s="28">
        <v>332</v>
      </c>
      <c r="E19" s="6"/>
      <c r="F19" s="7">
        <v>280</v>
      </c>
      <c r="G19" s="28">
        <v>328</v>
      </c>
      <c r="I19" s="6">
        <v>290</v>
      </c>
      <c r="J19" s="28">
        <v>323</v>
      </c>
      <c r="L19" s="6">
        <v>307.5</v>
      </c>
      <c r="M19" s="28">
        <v>287.5</v>
      </c>
      <c r="O19" s="6">
        <v>330</v>
      </c>
      <c r="P19" s="28">
        <v>342</v>
      </c>
      <c r="Q19" s="6"/>
      <c r="R19" s="7">
        <v>295</v>
      </c>
      <c r="S19" s="28">
        <v>256.5</v>
      </c>
      <c r="T19" s="6"/>
      <c r="U19" s="7">
        <v>240</v>
      </c>
      <c r="V19" s="28">
        <v>297</v>
      </c>
      <c r="W19" s="6"/>
      <c r="X19" s="7">
        <v>295</v>
      </c>
      <c r="Y19" s="28">
        <v>260</v>
      </c>
      <c r="Z19" s="6"/>
      <c r="AA19" s="7">
        <v>295</v>
      </c>
      <c r="AB19" s="28">
        <v>273.5</v>
      </c>
      <c r="AC19" s="6"/>
      <c r="AD19" s="7">
        <v>292.5</v>
      </c>
      <c r="AE19" s="28">
        <v>272.5</v>
      </c>
      <c r="AF19" s="6"/>
      <c r="AG19" s="7">
        <v>330</v>
      </c>
      <c r="AH19" s="28">
        <v>304.5</v>
      </c>
      <c r="AI19" s="6"/>
      <c r="AJ19" s="7">
        <v>282.5</v>
      </c>
      <c r="AK19" s="29">
        <v>267.5</v>
      </c>
      <c r="AM19" s="12">
        <f t="shared" si="0"/>
        <v>4</v>
      </c>
    </row>
    <row r="20" spans="1:39" x14ac:dyDescent="0.25">
      <c r="A20" s="9">
        <f t="shared" si="1"/>
        <v>45779</v>
      </c>
      <c r="B20" s="6"/>
      <c r="C20" s="6">
        <v>390</v>
      </c>
      <c r="D20" s="28">
        <v>332</v>
      </c>
      <c r="E20" s="6"/>
      <c r="F20" s="7">
        <v>280</v>
      </c>
      <c r="G20" s="28">
        <v>323</v>
      </c>
      <c r="I20" s="6">
        <v>290</v>
      </c>
      <c r="J20" s="28">
        <v>323</v>
      </c>
      <c r="L20" s="6">
        <v>312.5</v>
      </c>
      <c r="M20" s="28">
        <v>288.5</v>
      </c>
      <c r="O20" s="6">
        <v>340</v>
      </c>
      <c r="P20" s="28">
        <v>336</v>
      </c>
      <c r="Q20" s="6"/>
      <c r="R20" s="7">
        <v>300</v>
      </c>
      <c r="S20" s="28">
        <v>248.5</v>
      </c>
      <c r="T20" s="6"/>
      <c r="U20" s="7">
        <v>240</v>
      </c>
      <c r="V20" s="28">
        <v>298</v>
      </c>
      <c r="W20" s="6"/>
      <c r="X20" s="7">
        <v>295</v>
      </c>
      <c r="Y20" s="28">
        <v>258</v>
      </c>
      <c r="Z20" s="6"/>
      <c r="AA20" s="7">
        <v>295</v>
      </c>
      <c r="AB20" s="28">
        <v>273.5</v>
      </c>
      <c r="AC20" s="6"/>
      <c r="AD20" s="7">
        <v>287.5</v>
      </c>
      <c r="AE20" s="28">
        <v>256</v>
      </c>
      <c r="AF20" s="6"/>
      <c r="AG20" s="7">
        <v>350</v>
      </c>
      <c r="AH20" s="28">
        <v>306</v>
      </c>
      <c r="AI20" s="6"/>
      <c r="AJ20" s="7">
        <v>282.5</v>
      </c>
      <c r="AK20" s="29">
        <v>264.5</v>
      </c>
      <c r="AL20" t="s">
        <v>22</v>
      </c>
      <c r="AM20" s="12">
        <f t="shared" si="0"/>
        <v>5</v>
      </c>
    </row>
    <row r="21" spans="1:39" x14ac:dyDescent="0.25">
      <c r="A21" s="9">
        <f t="shared" si="1"/>
        <v>45786</v>
      </c>
      <c r="B21" s="6"/>
      <c r="C21" s="6">
        <v>390</v>
      </c>
      <c r="D21" s="28">
        <v>332</v>
      </c>
      <c r="E21" s="6"/>
      <c r="F21" s="1">
        <v>280</v>
      </c>
      <c r="G21" s="28">
        <v>323</v>
      </c>
      <c r="I21" s="6">
        <v>290</v>
      </c>
      <c r="J21" s="28">
        <v>323</v>
      </c>
      <c r="L21" s="6">
        <v>315</v>
      </c>
      <c r="M21" s="28">
        <v>289.25</v>
      </c>
      <c r="O21" s="6">
        <v>350</v>
      </c>
      <c r="P21" s="28">
        <v>337.75</v>
      </c>
      <c r="Q21" s="6"/>
      <c r="R21" s="1">
        <v>300</v>
      </c>
      <c r="S21" s="28">
        <v>248</v>
      </c>
      <c r="T21" s="6"/>
      <c r="U21" s="1">
        <v>242.5</v>
      </c>
      <c r="V21" s="28">
        <v>298.5</v>
      </c>
      <c r="W21" s="6"/>
      <c r="X21" s="1">
        <v>297.5</v>
      </c>
      <c r="Y21" s="28">
        <v>258.5</v>
      </c>
      <c r="Z21" s="6"/>
      <c r="AA21" s="1">
        <v>302.5</v>
      </c>
      <c r="AB21" s="28">
        <v>275</v>
      </c>
      <c r="AC21" s="6"/>
      <c r="AD21" s="1">
        <v>290</v>
      </c>
      <c r="AE21" s="28">
        <v>256</v>
      </c>
      <c r="AF21" s="6"/>
      <c r="AG21" s="1">
        <v>357.5</v>
      </c>
      <c r="AH21" s="28">
        <v>308</v>
      </c>
      <c r="AI21" s="6"/>
      <c r="AJ21" s="1">
        <v>282.5</v>
      </c>
      <c r="AK21" s="29">
        <v>264.5</v>
      </c>
      <c r="AM21" s="12">
        <f t="shared" si="0"/>
        <v>5</v>
      </c>
    </row>
    <row r="22" spans="1:39" x14ac:dyDescent="0.25">
      <c r="A22" s="9">
        <f t="shared" si="1"/>
        <v>45793</v>
      </c>
      <c r="B22" s="6"/>
      <c r="C22" s="6">
        <v>390</v>
      </c>
      <c r="D22" s="28">
        <v>332</v>
      </c>
      <c r="E22" s="6"/>
      <c r="F22" s="7">
        <v>280</v>
      </c>
      <c r="G22" s="28">
        <v>323</v>
      </c>
      <c r="I22" s="6">
        <v>290</v>
      </c>
      <c r="J22" s="28">
        <v>323</v>
      </c>
      <c r="L22" s="6">
        <v>317.5</v>
      </c>
      <c r="M22" s="28">
        <v>290</v>
      </c>
      <c r="O22" s="6">
        <v>360</v>
      </c>
      <c r="P22" s="28">
        <v>339.5</v>
      </c>
      <c r="Q22" s="6"/>
      <c r="R22" s="7">
        <v>300</v>
      </c>
      <c r="S22" s="28">
        <v>247.5</v>
      </c>
      <c r="T22" s="6"/>
      <c r="U22" s="7">
        <v>245</v>
      </c>
      <c r="V22" s="28">
        <v>299</v>
      </c>
      <c r="W22" s="6"/>
      <c r="X22" s="7">
        <v>300</v>
      </c>
      <c r="Y22" s="28">
        <v>259</v>
      </c>
      <c r="Z22" s="6"/>
      <c r="AA22" s="7">
        <v>310</v>
      </c>
      <c r="AB22" s="28">
        <v>276.5</v>
      </c>
      <c r="AC22" s="6"/>
      <c r="AD22" s="7">
        <v>292.5</v>
      </c>
      <c r="AE22" s="28">
        <v>256</v>
      </c>
      <c r="AF22" s="6"/>
      <c r="AG22" s="7">
        <v>365</v>
      </c>
      <c r="AH22" s="28">
        <v>310</v>
      </c>
      <c r="AI22" s="6"/>
      <c r="AJ22" s="7">
        <v>282.5</v>
      </c>
      <c r="AK22" s="29">
        <v>266</v>
      </c>
      <c r="AM22" s="12">
        <f t="shared" si="0"/>
        <v>5</v>
      </c>
    </row>
    <row r="23" spans="1:39" x14ac:dyDescent="0.2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2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2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2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2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2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3" t="s">
        <v>83</v>
      </c>
      <c r="B21" s="223"/>
      <c r="C21" s="223"/>
      <c r="D21" s="223"/>
      <c r="E21" s="223"/>
      <c r="F21" s="223"/>
      <c r="G21" s="223"/>
      <c r="H21" s="223"/>
      <c r="I21" s="223"/>
      <c r="J21" s="223"/>
      <c r="K21" s="223"/>
      <c r="L21" s="223"/>
      <c r="M21" s="223"/>
      <c r="N21" s="223"/>
      <c r="O21" s="223"/>
      <c r="P21" s="223"/>
    </row>
    <row r="22" spans="1:16" x14ac:dyDescent="0.25">
      <c r="A22" s="223"/>
      <c r="B22" s="223"/>
      <c r="C22" s="223"/>
      <c r="D22" s="223"/>
      <c r="E22" s="223"/>
      <c r="F22" s="223"/>
      <c r="G22" s="223"/>
      <c r="H22" s="223"/>
      <c r="I22" s="223"/>
      <c r="J22" s="223"/>
      <c r="K22" s="223"/>
      <c r="L22" s="223"/>
      <c r="M22" s="223"/>
      <c r="N22" s="223"/>
      <c r="O22" s="223"/>
      <c r="P22" s="223"/>
    </row>
    <row r="23" spans="1:16" x14ac:dyDescent="0.25">
      <c r="A23" s="223"/>
      <c r="B23" s="223"/>
      <c r="C23" s="223"/>
      <c r="D23" s="223"/>
      <c r="E23" s="223"/>
      <c r="F23" s="223"/>
      <c r="G23" s="223"/>
      <c r="H23" s="223"/>
      <c r="I23" s="223"/>
      <c r="J23" s="223"/>
      <c r="K23" s="223"/>
      <c r="L23" s="223"/>
      <c r="M23" s="223"/>
      <c r="N23" s="223"/>
      <c r="O23" s="223"/>
      <c r="P23" s="223"/>
    </row>
    <row r="24" spans="1:16" x14ac:dyDescent="0.25">
      <c r="A24" s="223"/>
      <c r="B24" s="223"/>
      <c r="C24" s="223"/>
      <c r="D24" s="223"/>
      <c r="E24" s="223"/>
      <c r="F24" s="223"/>
      <c r="G24" s="223"/>
      <c r="H24" s="223"/>
      <c r="I24" s="223"/>
      <c r="J24" s="223"/>
      <c r="K24" s="223"/>
      <c r="L24" s="223"/>
      <c r="M24" s="223"/>
      <c r="N24" s="223"/>
      <c r="O24" s="223"/>
      <c r="P24" s="223"/>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2025-04-10T22:54:31Z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