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6149BB17-F717-46AC-9B10-B88951140EA8}"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5" i="1" l="1"/>
  <c r="AF35" i="1"/>
  <c r="AC35" i="1"/>
  <c r="Z35" i="1"/>
  <c r="W35" i="1"/>
  <c r="T35" i="1"/>
  <c r="Q35" i="1"/>
  <c r="N35" i="1"/>
  <c r="K35" i="1"/>
  <c r="H35" i="1"/>
  <c r="E35" i="1"/>
  <c r="B35" i="1"/>
  <c r="C356" i="3"/>
  <c r="AI34" i="1" l="1"/>
  <c r="AF34" i="1"/>
  <c r="AC34" i="1"/>
  <c r="Z34" i="1"/>
  <c r="W34" i="1"/>
  <c r="T34" i="1"/>
  <c r="Q34" i="1"/>
  <c r="N34" i="1"/>
  <c r="K34" i="1"/>
  <c r="H34" i="1"/>
  <c r="E34" i="1"/>
  <c r="B34" i="1"/>
  <c r="C355" i="3"/>
  <c r="AI32" i="1"/>
  <c r="AI33" i="1"/>
  <c r="AF32" i="1"/>
  <c r="AF33" i="1"/>
  <c r="AC32" i="1"/>
  <c r="AC33" i="1"/>
  <c r="Z32" i="1"/>
  <c r="Z33" i="1"/>
  <c r="W32" i="1"/>
  <c r="W33" i="1"/>
  <c r="T32" i="1"/>
  <c r="T33" i="1"/>
  <c r="N32" i="1"/>
  <c r="N33" i="1"/>
  <c r="Q32" i="1"/>
  <c r="Q33" i="1"/>
  <c r="K32" i="1"/>
  <c r="K33" i="1"/>
  <c r="H32" i="1"/>
  <c r="H33" i="1"/>
  <c r="E32" i="1"/>
  <c r="E33" i="1"/>
  <c r="B32" i="1"/>
  <c r="B33" i="1"/>
  <c r="FZ353" i="3"/>
  <c r="FY353" i="3"/>
  <c r="FX353" i="3"/>
  <c r="FV353" i="3"/>
  <c r="FU353" i="3"/>
  <c r="FT353" i="3"/>
  <c r="FR353" i="3"/>
  <c r="FQ353" i="3"/>
  <c r="FP353" i="3"/>
  <c r="FN353" i="3"/>
  <c r="FM353" i="3"/>
  <c r="FL353" i="3"/>
  <c r="FJ353" i="3"/>
  <c r="FI353" i="3"/>
  <c r="FH353" i="3"/>
  <c r="FF353" i="3"/>
  <c r="FE353" i="3"/>
  <c r="FD353" i="3"/>
  <c r="FB353" i="3"/>
  <c r="FA353" i="3"/>
  <c r="EZ353" i="3"/>
  <c r="EX353" i="3"/>
  <c r="EW353" i="3"/>
  <c r="EV353" i="3"/>
  <c r="EP353" i="3"/>
  <c r="EO353" i="3"/>
  <c r="EN353" i="3"/>
  <c r="EL353" i="3"/>
  <c r="EK353" i="3"/>
  <c r="EJ353" i="3"/>
  <c r="EH353" i="3"/>
  <c r="EG353" i="3"/>
  <c r="EF353" i="3"/>
  <c r="ED353" i="3"/>
  <c r="EC353" i="3"/>
  <c r="EB353" i="3"/>
  <c r="DZ353" i="3"/>
  <c r="DY353" i="3"/>
  <c r="DX353" i="3"/>
  <c r="DV353" i="3"/>
  <c r="DU353" i="3"/>
  <c r="DT353" i="3"/>
  <c r="DR353" i="3"/>
  <c r="DQ353" i="3"/>
  <c r="DP353" i="3"/>
  <c r="DN353" i="3"/>
  <c r="DM353" i="3"/>
  <c r="DL353" i="3"/>
  <c r="DJ353" i="3"/>
  <c r="DI353" i="3"/>
  <c r="DH353" i="3"/>
  <c r="DF353" i="3"/>
  <c r="DE353" i="3"/>
  <c r="DD353" i="3"/>
  <c r="DB353" i="3"/>
  <c r="DA353" i="3"/>
  <c r="CZ353" i="3"/>
  <c r="CX353" i="3"/>
  <c r="CW353" i="3"/>
  <c r="CV353" i="3"/>
  <c r="CT353" i="3"/>
  <c r="CS353" i="3"/>
  <c r="CR353" i="3"/>
  <c r="CP353" i="3"/>
  <c r="CO353" i="3"/>
  <c r="CN353" i="3"/>
  <c r="CL353" i="3"/>
  <c r="CK353" i="3"/>
  <c r="CJ353" i="3"/>
  <c r="CH353" i="3"/>
  <c r="CG353" i="3"/>
  <c r="CF353" i="3"/>
  <c r="CD353" i="3"/>
  <c r="CC353" i="3"/>
  <c r="CB353" i="3"/>
  <c r="BZ353" i="3"/>
  <c r="BY353" i="3"/>
  <c r="BX353" i="3"/>
  <c r="BV353" i="3"/>
  <c r="BU353" i="3"/>
  <c r="BT353" i="3"/>
  <c r="BR353" i="3"/>
  <c r="BQ353" i="3"/>
  <c r="BP353" i="3"/>
  <c r="BN353" i="3"/>
  <c r="BM353" i="3"/>
  <c r="BL353" i="3"/>
  <c r="BJ353" i="3"/>
  <c r="BI353" i="3"/>
  <c r="BH353" i="3"/>
  <c r="BF353" i="3"/>
  <c r="BE353" i="3"/>
  <c r="BD353" i="3"/>
  <c r="BB353" i="3"/>
  <c r="BA353" i="3"/>
  <c r="AZ353" i="3"/>
  <c r="AX353" i="3"/>
  <c r="AW353" i="3"/>
  <c r="AV353" i="3"/>
  <c r="AT353" i="3"/>
  <c r="AS353" i="3"/>
  <c r="AR353" i="3"/>
  <c r="AP353" i="3"/>
  <c r="AO353" i="3"/>
  <c r="AN353" i="3"/>
  <c r="AL353" i="3"/>
  <c r="AK353" i="3"/>
  <c r="AJ353" i="3"/>
  <c r="AH353" i="3"/>
  <c r="AG353" i="3"/>
  <c r="AF353" i="3"/>
  <c r="AD353" i="3"/>
  <c r="AC353" i="3"/>
  <c r="AB353" i="3"/>
  <c r="Z353" i="3"/>
  <c r="Y353" i="3"/>
  <c r="X353" i="3"/>
  <c r="V353" i="3"/>
  <c r="U353" i="3"/>
  <c r="T353" i="3"/>
  <c r="R353" i="3"/>
  <c r="Q353" i="3"/>
  <c r="P353" i="3"/>
  <c r="N353" i="3"/>
  <c r="M353" i="3"/>
  <c r="L353" i="3"/>
  <c r="J353" i="3"/>
  <c r="I353" i="3"/>
  <c r="H353" i="3"/>
  <c r="F353" i="3"/>
  <c r="E353" i="3"/>
  <c r="D353" i="3"/>
  <c r="C353" i="3"/>
  <c r="C354" i="3" s="1"/>
  <c r="AI31" i="1" l="1"/>
  <c r="AF31" i="1"/>
  <c r="AC31" i="1"/>
  <c r="Z31" i="1"/>
  <c r="W31" i="1"/>
  <c r="C352" i="3" l="1"/>
  <c r="C351" i="3" l="1"/>
  <c r="C350" i="3"/>
  <c r="A88" i="56"/>
  <c r="B88" i="56"/>
  <c r="A89" i="56"/>
  <c r="B89" i="56"/>
  <c r="C349" i="3"/>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FZ340" i="3" l="1"/>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R326" i="3"/>
  <c r="FN326" i="3"/>
  <c r="FO326" i="3"/>
  <c r="FJ326" i="3"/>
  <c r="FK326" i="3" s="1"/>
  <c r="FF326" i="3"/>
  <c r="FB326" i="3"/>
  <c r="EX326" i="3"/>
  <c r="EP326" i="3"/>
  <c r="EL326" i="3"/>
  <c r="EH326" i="3"/>
  <c r="EI326" i="3" s="1"/>
  <c r="ED326" i="3"/>
  <c r="DZ326" i="3"/>
  <c r="DV326" i="3"/>
  <c r="DR326" i="3"/>
  <c r="DS326" i="3"/>
  <c r="DN326" i="3"/>
  <c r="DO326" i="3" s="1"/>
  <c r="DJ326" i="3"/>
  <c r="DK326" i="3" s="1"/>
  <c r="DF326" i="3"/>
  <c r="DB326" i="3"/>
  <c r="CX326" i="3"/>
  <c r="CT326" i="3"/>
  <c r="CP326" i="3"/>
  <c r="CL326" i="3"/>
  <c r="CH326" i="3"/>
  <c r="CD326" i="3"/>
  <c r="CE326" i="3" s="1"/>
  <c r="BZ326" i="3"/>
  <c r="BV326" i="3"/>
  <c r="BR326" i="3"/>
  <c r="BN326" i="3"/>
  <c r="BO326" i="3" s="1"/>
  <c r="BJ326" i="3"/>
  <c r="BF326" i="3"/>
  <c r="BG326" i="3" s="1"/>
  <c r="BB326" i="3"/>
  <c r="BC326" i="3" s="1"/>
  <c r="AX326" i="3"/>
  <c r="AT326" i="3"/>
  <c r="AU326" i="3" s="1"/>
  <c r="AP326" i="3"/>
  <c r="AL326" i="3"/>
  <c r="AH326" i="3"/>
  <c r="AI326" i="3" s="1"/>
  <c r="AD326" i="3"/>
  <c r="Z326" i="3"/>
  <c r="AA326" i="3"/>
  <c r="V326" i="3"/>
  <c r="W326" i="3" s="1"/>
  <c r="R326" i="3"/>
  <c r="N326" i="3"/>
  <c r="J326" i="3"/>
  <c r="F326" i="3"/>
  <c r="A5" i="1"/>
  <c r="A6" i="1"/>
  <c r="AM6" i="1" s="1"/>
  <c r="FY324" i="3"/>
  <c r="FX324" i="3"/>
  <c r="FU324" i="3"/>
  <c r="FT324" i="3"/>
  <c r="FQ324" i="3"/>
  <c r="FP324" i="3"/>
  <c r="FM324" i="3"/>
  <c r="FL324" i="3"/>
  <c r="FI324" i="3"/>
  <c r="FH324" i="3"/>
  <c r="FE324" i="3"/>
  <c r="FD324" i="3"/>
  <c r="FB324" i="3"/>
  <c r="FC325"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4" i="3"/>
  <c r="CC324" i="3"/>
  <c r="CB324" i="3"/>
  <c r="BY324" i="3"/>
  <c r="BX324" i="3"/>
  <c r="BU324" i="3"/>
  <c r="BT324" i="3"/>
  <c r="BQ324" i="3"/>
  <c r="BP324" i="3"/>
  <c r="BM324" i="3"/>
  <c r="BL324" i="3"/>
  <c r="BJ324" i="3"/>
  <c r="BI324" i="3"/>
  <c r="BH324" i="3"/>
  <c r="BE324" i="3"/>
  <c r="BD324" i="3"/>
  <c r="BA324" i="3"/>
  <c r="AZ324" i="3"/>
  <c r="AX324" i="3"/>
  <c r="AW324" i="3"/>
  <c r="AV324" i="3"/>
  <c r="AS324" i="3"/>
  <c r="AR324" i="3"/>
  <c r="AO324" i="3"/>
  <c r="AN324" i="3"/>
  <c r="AK324" i="3"/>
  <c r="AJ324" i="3"/>
  <c r="AG324" i="3"/>
  <c r="AF324" i="3"/>
  <c r="AC324" i="3"/>
  <c r="AB324" i="3"/>
  <c r="Z324" i="3"/>
  <c r="Y324" i="3"/>
  <c r="X324" i="3"/>
  <c r="U324" i="3"/>
  <c r="T324" i="3"/>
  <c r="Q324" i="3"/>
  <c r="P324" i="3"/>
  <c r="M324" i="3"/>
  <c r="L324" i="3"/>
  <c r="I324" i="3"/>
  <c r="H324" i="3"/>
  <c r="E324" i="3"/>
  <c r="D324" i="3"/>
  <c r="FY323" i="3"/>
  <c r="FX323" i="3"/>
  <c r="FU323" i="3"/>
  <c r="FT323" i="3"/>
  <c r="FR323" i="3"/>
  <c r="FQ323" i="3"/>
  <c r="FP323" i="3"/>
  <c r="FM323" i="3"/>
  <c r="FL323" i="3"/>
  <c r="FI323" i="3"/>
  <c r="FH323" i="3"/>
  <c r="FE323" i="3"/>
  <c r="FD323" i="3"/>
  <c r="FA323" i="3"/>
  <c r="EZ323"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3" i="3"/>
  <c r="CO323" i="3"/>
  <c r="CN323" i="3"/>
  <c r="CK323" i="3"/>
  <c r="CJ323" i="3"/>
  <c r="CG323" i="3"/>
  <c r="CF323" i="3"/>
  <c r="CD323" i="3"/>
  <c r="CC323" i="3"/>
  <c r="CB323" i="3"/>
  <c r="BY323" i="3"/>
  <c r="BX323" i="3"/>
  <c r="BU323" i="3"/>
  <c r="BT323" i="3"/>
  <c r="BQ323" i="3"/>
  <c r="BP323" i="3"/>
  <c r="BM323" i="3"/>
  <c r="BL323" i="3"/>
  <c r="BI323" i="3"/>
  <c r="BH323" i="3"/>
  <c r="BE323" i="3"/>
  <c r="BD323"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s="1"/>
  <c r="FV325" i="3"/>
  <c r="FV324" i="3" s="1"/>
  <c r="FR325" i="3"/>
  <c r="FN325" i="3"/>
  <c r="FJ325" i="3"/>
  <c r="FF325" i="3"/>
  <c r="FB325" i="3"/>
  <c r="EX325" i="3"/>
  <c r="EP325" i="3"/>
  <c r="EL325" i="3"/>
  <c r="EH325" i="3"/>
  <c r="ED325" i="3"/>
  <c r="DZ325" i="3"/>
  <c r="DV325" i="3"/>
  <c r="DV324" i="3" s="1"/>
  <c r="DR325" i="3"/>
  <c r="DN325" i="3"/>
  <c r="DJ325" i="3"/>
  <c r="DF325" i="3"/>
  <c r="DB325" i="3"/>
  <c r="CX325" i="3"/>
  <c r="CX324" i="3" s="1"/>
  <c r="CT325" i="3"/>
  <c r="CP325" i="3"/>
  <c r="CL325" i="3"/>
  <c r="CH325" i="3"/>
  <c r="CD325" i="3"/>
  <c r="BZ325" i="3"/>
  <c r="BV325" i="3"/>
  <c r="BV324" i="3" s="1"/>
  <c r="BR325" i="3"/>
  <c r="BN325" i="3"/>
  <c r="BJ325" i="3"/>
  <c r="BK325" i="3" s="1"/>
  <c r="BF325" i="3"/>
  <c r="BB325" i="3"/>
  <c r="AX325" i="3"/>
  <c r="AT325" i="3"/>
  <c r="AP325" i="3"/>
  <c r="AL325" i="3"/>
  <c r="AH325" i="3"/>
  <c r="AD325" i="3"/>
  <c r="AE326" i="3" s="1"/>
  <c r="Z325" i="3"/>
  <c r="V325" i="3"/>
  <c r="R325" i="3"/>
  <c r="N325" i="3"/>
  <c r="J325" i="3"/>
  <c r="K326" i="3" s="1"/>
  <c r="F325" i="3"/>
  <c r="AA325" i="3"/>
  <c r="FZ322" i="3"/>
  <c r="FV322" i="3"/>
  <c r="FV323" i="3" s="1"/>
  <c r="FR322" i="3"/>
  <c r="FS322" i="3" s="1"/>
  <c r="FN322" i="3"/>
  <c r="FN324" i="3" s="1"/>
  <c r="FO325" i="3" s="1"/>
  <c r="FJ322" i="3"/>
  <c r="FF322" i="3"/>
  <c r="FB322" i="3"/>
  <c r="FB323" i="3" s="1"/>
  <c r="EX322" i="3"/>
  <c r="EY322" i="3" s="1"/>
  <c r="EP322" i="3"/>
  <c r="EL322" i="3"/>
  <c r="EH322" i="3"/>
  <c r="EH324" i="3" s="1"/>
  <c r="EI325" i="3" s="1"/>
  <c r="ED322" i="3"/>
  <c r="DZ322" i="3"/>
  <c r="DV322" i="3"/>
  <c r="DR322" i="3"/>
  <c r="DS322" i="3"/>
  <c r="DN322" i="3"/>
  <c r="DN323" i="3" s="1"/>
  <c r="DJ322" i="3"/>
  <c r="DJ324" i="3" s="1"/>
  <c r="DF322" i="3"/>
  <c r="DB322" i="3"/>
  <c r="CX322" i="3"/>
  <c r="CT322" i="3"/>
  <c r="CU322" i="3"/>
  <c r="CP322" i="3"/>
  <c r="CQ322" i="3" s="1"/>
  <c r="CL322" i="3"/>
  <c r="CL324" i="3" s="1"/>
  <c r="CH322" i="3"/>
  <c r="CD322" i="3"/>
  <c r="BZ322" i="3"/>
  <c r="BZ324" i="3" s="1"/>
  <c r="BV322" i="3"/>
  <c r="BR322" i="3"/>
  <c r="BN322" i="3"/>
  <c r="BO322" i="3" s="1"/>
  <c r="BJ322" i="3"/>
  <c r="BJ323" i="3" s="1"/>
  <c r="BK322" i="3"/>
  <c r="BF322" i="3"/>
  <c r="BF323" i="3" s="1"/>
  <c r="BB322" i="3"/>
  <c r="AX322" i="3"/>
  <c r="AY322" i="3"/>
  <c r="AT322" i="3"/>
  <c r="AT323" i="3" s="1"/>
  <c r="AU322" i="3"/>
  <c r="AP322" i="3"/>
  <c r="AP323" i="3" s="1"/>
  <c r="AL322" i="3"/>
  <c r="AH322" i="3"/>
  <c r="AI322" i="3" s="1"/>
  <c r="AD322" i="3"/>
  <c r="AD324" i="3" s="1"/>
  <c r="AE325" i="3" s="1"/>
  <c r="Z322" i="3"/>
  <c r="V322" i="3"/>
  <c r="V324" i="3" s="1"/>
  <c r="W325" i="3" s="1"/>
  <c r="R322" i="3"/>
  <c r="S322" i="3" s="1"/>
  <c r="N322" i="3"/>
  <c r="J322" i="3"/>
  <c r="J324" i="3" s="1"/>
  <c r="K325" i="3" s="1"/>
  <c r="F322" i="3"/>
  <c r="FZ321" i="3"/>
  <c r="GA321" i="3" s="1"/>
  <c r="FV321" i="3"/>
  <c r="FW321" i="3" s="1"/>
  <c r="FR321" i="3"/>
  <c r="FS321" i="3"/>
  <c r="FN321" i="3"/>
  <c r="FJ321" i="3"/>
  <c r="FK321" i="3" s="1"/>
  <c r="FF321" i="3"/>
  <c r="FG321" i="3" s="1"/>
  <c r="FB321" i="3"/>
  <c r="EX321" i="3"/>
  <c r="EY321" i="3"/>
  <c r="EP321" i="3"/>
  <c r="EQ322" i="3" s="1"/>
  <c r="EL321" i="3"/>
  <c r="EM321" i="3" s="1"/>
  <c r="EH321" i="3"/>
  <c r="EI321" i="3" s="1"/>
  <c r="ED321" i="3"/>
  <c r="EE321" i="3" s="1"/>
  <c r="DZ321" i="3"/>
  <c r="EA321" i="3"/>
  <c r="DV321" i="3"/>
  <c r="DR321" i="3"/>
  <c r="DS321" i="3"/>
  <c r="DN321" i="3"/>
  <c r="DO321" i="3"/>
  <c r="DJ321" i="3"/>
  <c r="DK321" i="3" s="1"/>
  <c r="DF321" i="3"/>
  <c r="DG322" i="3" s="1"/>
  <c r="DB321" i="3"/>
  <c r="DC322" i="3" s="1"/>
  <c r="CX321" i="3"/>
  <c r="CY321" i="3" s="1"/>
  <c r="CT321" i="3"/>
  <c r="CU321" i="3" s="1"/>
  <c r="CP321" i="3"/>
  <c r="CQ321" i="3"/>
  <c r="CL321" i="3"/>
  <c r="CM321" i="3" s="1"/>
  <c r="CH321" i="3"/>
  <c r="CI321" i="3"/>
  <c r="CD321" i="3"/>
  <c r="CE321" i="3"/>
  <c r="BZ321" i="3"/>
  <c r="CA321" i="3"/>
  <c r="BV321" i="3"/>
  <c r="BW322" i="3" s="1"/>
  <c r="BR321" i="3"/>
  <c r="BS321" i="3" s="1"/>
  <c r="BN321" i="3"/>
  <c r="BO321" i="3" s="1"/>
  <c r="BJ321" i="3"/>
  <c r="BK321" i="3"/>
  <c r="BF321" i="3"/>
  <c r="BG321" i="3" s="1"/>
  <c r="BB321" i="3"/>
  <c r="AX321" i="3"/>
  <c r="AY321" i="3"/>
  <c r="AT321" i="3"/>
  <c r="AU321" i="3"/>
  <c r="AP321" i="3"/>
  <c r="AL321" i="3"/>
  <c r="AM321" i="3" s="1"/>
  <c r="AH321" i="3"/>
  <c r="AI321" i="3" s="1"/>
  <c r="AD321" i="3"/>
  <c r="AE321" i="3"/>
  <c r="Z321" i="3"/>
  <c r="AA322" i="3" s="1"/>
  <c r="V321" i="3"/>
  <c r="W322" i="3" s="1"/>
  <c r="R321" i="3"/>
  <c r="S321" i="3"/>
  <c r="N321" i="3"/>
  <c r="O321" i="3" s="1"/>
  <c r="J321" i="3"/>
  <c r="K322" i="3" s="1"/>
  <c r="K321" i="3"/>
  <c r="F321" i="3"/>
  <c r="G321" i="3" s="1"/>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FM89" i="56" l="1"/>
  <c r="Z89" i="56"/>
  <c r="AO89" i="56"/>
  <c r="BD89" i="56"/>
  <c r="BR89" i="56"/>
  <c r="CG89" i="56"/>
  <c r="DJ89" i="56"/>
  <c r="DX89" i="56"/>
  <c r="EV89" i="56"/>
  <c r="FN89" i="56"/>
  <c r="L89" i="56"/>
  <c r="AP89" i="56"/>
  <c r="AQ89" i="56" s="1"/>
  <c r="BE89" i="56"/>
  <c r="CH89" i="56"/>
  <c r="CI89" i="56" s="1"/>
  <c r="CV89" i="56"/>
  <c r="DY89" i="56"/>
  <c r="EN89" i="56"/>
  <c r="EW89" i="56"/>
  <c r="FP89" i="56"/>
  <c r="M89" i="56"/>
  <c r="AB89" i="56"/>
  <c r="BF89" i="56"/>
  <c r="CW89" i="56"/>
  <c r="DZ89" i="56"/>
  <c r="EO89" i="56"/>
  <c r="FQ89" i="56"/>
  <c r="AC89" i="56"/>
  <c r="BU89" i="56"/>
  <c r="CX89" i="56"/>
  <c r="DM89" i="56"/>
  <c r="EP89" i="56"/>
  <c r="FR89" i="56"/>
  <c r="AS89" i="56"/>
  <c r="BV89" i="56"/>
  <c r="CZ89" i="56"/>
  <c r="EC89" i="56"/>
  <c r="P89" i="56"/>
  <c r="BI89" i="56"/>
  <c r="CL89" i="56"/>
  <c r="ED89" i="56"/>
  <c r="EE89" i="56" s="1"/>
  <c r="FT89" i="56"/>
  <c r="AF89" i="56"/>
  <c r="BJ89" i="56"/>
  <c r="DB89" i="56"/>
  <c r="FD89" i="56"/>
  <c r="R89" i="56"/>
  <c r="AW89" i="56"/>
  <c r="CN89" i="56"/>
  <c r="FE89" i="56"/>
  <c r="FV89" i="56"/>
  <c r="AH89" i="56"/>
  <c r="BL89" i="56"/>
  <c r="DR89" i="56"/>
  <c r="EG89" i="56"/>
  <c r="FX89" i="56"/>
  <c r="AJ89" i="56"/>
  <c r="CP89" i="56"/>
  <c r="FH89" i="56"/>
  <c r="V89" i="56"/>
  <c r="AK89" i="56"/>
  <c r="CC89" i="56"/>
  <c r="DF89" i="56"/>
  <c r="FZ89" i="56"/>
  <c r="H89" i="56"/>
  <c r="CD89" i="56"/>
  <c r="EJ89" i="56"/>
  <c r="FJ89" i="56"/>
  <c r="I89" i="56"/>
  <c r="BP89" i="56"/>
  <c r="DV89" i="56"/>
  <c r="DW89" i="56" s="1"/>
  <c r="EK89" i="56"/>
  <c r="BT89" i="56"/>
  <c r="DL89" i="56"/>
  <c r="EX89" i="56"/>
  <c r="N89" i="56"/>
  <c r="AR89" i="56"/>
  <c r="CJ89" i="56"/>
  <c r="EB89" i="56"/>
  <c r="EZ89" i="56"/>
  <c r="AD89" i="56"/>
  <c r="BH89" i="56"/>
  <c r="CK89" i="56"/>
  <c r="DN89" i="56"/>
  <c r="DO89" i="56" s="1"/>
  <c r="FA89" i="56"/>
  <c r="AT89" i="56"/>
  <c r="BX89" i="56"/>
  <c r="DA89" i="56"/>
  <c r="FB89" i="56"/>
  <c r="Q89" i="56"/>
  <c r="AV89" i="56"/>
  <c r="BY89" i="56"/>
  <c r="DP89" i="56"/>
  <c r="FU89" i="56"/>
  <c r="AG89" i="56"/>
  <c r="BZ89" i="56"/>
  <c r="DQ89" i="56"/>
  <c r="D89" i="56"/>
  <c r="T89" i="56"/>
  <c r="AX89" i="56"/>
  <c r="DD89" i="56"/>
  <c r="FF89" i="56"/>
  <c r="E89" i="56"/>
  <c r="BM89" i="56"/>
  <c r="DE89" i="56"/>
  <c r="EH89" i="56"/>
  <c r="FY89" i="56"/>
  <c r="F89" i="56"/>
  <c r="BN89" i="56"/>
  <c r="DT89" i="56"/>
  <c r="FI89" i="56"/>
  <c r="AL89" i="56"/>
  <c r="BA89" i="56"/>
  <c r="DU89" i="56"/>
  <c r="X89" i="56"/>
  <c r="BB89" i="56"/>
  <c r="DH89" i="56"/>
  <c r="FL89" i="56"/>
  <c r="J89" i="56"/>
  <c r="EF89" i="56"/>
  <c r="CO89" i="56"/>
  <c r="U89" i="56"/>
  <c r="CB89" i="56"/>
  <c r="AZ89" i="56"/>
  <c r="CR89" i="56"/>
  <c r="CS89" i="56"/>
  <c r="BQ89" i="56"/>
  <c r="CT89" i="56"/>
  <c r="Y89" i="56"/>
  <c r="CF89" i="56"/>
  <c r="EL89" i="56"/>
  <c r="DI89" i="56"/>
  <c r="AN89" i="56"/>
  <c r="A7" i="1"/>
  <c r="AR88" i="56"/>
  <c r="BM88" i="56"/>
  <c r="BN88" i="56"/>
  <c r="BX88" i="56"/>
  <c r="CR88" i="56"/>
  <c r="FE88" i="56"/>
  <c r="CS88" i="56"/>
  <c r="DB88" i="56"/>
  <c r="FD88" i="56"/>
  <c r="AH88" i="56"/>
  <c r="DV88" i="56"/>
  <c r="EF88" i="56"/>
  <c r="FN88" i="56"/>
  <c r="FA88" i="56"/>
  <c r="EL88" i="56"/>
  <c r="FQ88" i="56"/>
  <c r="DR88" i="56"/>
  <c r="DH88" i="56"/>
  <c r="DE88" i="56"/>
  <c r="EW88" i="56"/>
  <c r="BF88" i="56"/>
  <c r="FJ88" i="56"/>
  <c r="CG88" i="56"/>
  <c r="F88" i="56"/>
  <c r="EP88" i="56"/>
  <c r="BR88" i="56"/>
  <c r="BB88" i="56"/>
  <c r="EH88" i="56"/>
  <c r="DL88" i="56"/>
  <c r="DU88" i="56"/>
  <c r="DD88" i="56"/>
  <c r="FY88" i="56"/>
  <c r="BZ88" i="56"/>
  <c r="EC88" i="56"/>
  <c r="CT88" i="56"/>
  <c r="AD88" i="56"/>
  <c r="DM88" i="56"/>
  <c r="BP88" i="56"/>
  <c r="FR88" i="56"/>
  <c r="CX88" i="56"/>
  <c r="DP88" i="56"/>
  <c r="EV88" i="56"/>
  <c r="DJ88" i="56"/>
  <c r="FB88" i="56"/>
  <c r="BY88" i="56"/>
  <c r="H88" i="56"/>
  <c r="DT88" i="56"/>
  <c r="FI88" i="56"/>
  <c r="CO88" i="56"/>
  <c r="AC88" i="56"/>
  <c r="FT88" i="56"/>
  <c r="M88" i="56"/>
  <c r="DZ88" i="56"/>
  <c r="V88" i="56"/>
  <c r="CN88" i="56"/>
  <c r="CD88" i="56"/>
  <c r="AV88" i="56"/>
  <c r="DA88" i="56"/>
  <c r="AP88" i="56"/>
  <c r="FU88" i="56"/>
  <c r="FF88" i="56"/>
  <c r="BV88" i="56"/>
  <c r="AL88" i="56"/>
  <c r="DQ88" i="56"/>
  <c r="AB88" i="56"/>
  <c r="CW88" i="56"/>
  <c r="DI88" i="56"/>
  <c r="AX88" i="56"/>
  <c r="L88" i="56"/>
  <c r="Q88" i="56"/>
  <c r="FZ88" i="56"/>
  <c r="EN88" i="56"/>
  <c r="EX88" i="56"/>
  <c r="FL88" i="56"/>
  <c r="DY88" i="56"/>
  <c r="E88" i="56"/>
  <c r="EG88" i="56"/>
  <c r="X88" i="56"/>
  <c r="D88" i="56"/>
  <c r="DF88" i="56"/>
  <c r="U88" i="56"/>
  <c r="BH88" i="56"/>
  <c r="DN88" i="56"/>
  <c r="T88" i="56"/>
  <c r="CZ88" i="56"/>
  <c r="EO88" i="56"/>
  <c r="CJ88" i="56"/>
  <c r="AK88" i="56"/>
  <c r="BU88" i="56"/>
  <c r="BJ88" i="56"/>
  <c r="R88" i="56"/>
  <c r="FP88" i="56"/>
  <c r="CK88" i="56"/>
  <c r="Z88" i="56"/>
  <c r="EB88" i="56"/>
  <c r="EK88" i="56"/>
  <c r="J88" i="56"/>
  <c r="DX88" i="56"/>
  <c r="CC88" i="56"/>
  <c r="FV88" i="56"/>
  <c r="CP88" i="56"/>
  <c r="CH88" i="56"/>
  <c r="BL88" i="56"/>
  <c r="BD88" i="56"/>
  <c r="AG88" i="56"/>
  <c r="N88" i="56"/>
  <c r="AN88" i="56"/>
  <c r="AZ88" i="56"/>
  <c r="BT88" i="56"/>
  <c r="AJ88" i="56"/>
  <c r="CL88" i="56"/>
  <c r="ED88" i="56"/>
  <c r="BE88" i="56"/>
  <c r="CB88" i="56"/>
  <c r="AO88" i="56"/>
  <c r="BQ88" i="56"/>
  <c r="Y88" i="56"/>
  <c r="AF88" i="56"/>
  <c r="P88" i="56"/>
  <c r="FM88" i="56"/>
  <c r="CV88" i="56"/>
  <c r="EZ88" i="56"/>
  <c r="BI88" i="56"/>
  <c r="FH88" i="56"/>
  <c r="AT88" i="56"/>
  <c r="EJ88" i="56"/>
  <c r="CF88" i="56"/>
  <c r="AS88" i="56"/>
  <c r="AW88" i="56"/>
  <c r="BA88" i="56"/>
  <c r="I88" i="56"/>
  <c r="FX88" i="56"/>
  <c r="EQ321" i="3"/>
  <c r="CA322" i="3"/>
  <c r="DO322" i="3"/>
  <c r="BV323" i="3"/>
  <c r="CE322" i="3"/>
  <c r="DR323" i="3"/>
  <c r="EH323" i="3"/>
  <c r="R324" i="3"/>
  <c r="S325" i="3" s="1"/>
  <c r="CY326" i="3"/>
  <c r="O322" i="3"/>
  <c r="CM322" i="3"/>
  <c r="DV323" i="3"/>
  <c r="FW322" i="3"/>
  <c r="J323" i="3"/>
  <c r="FC326" i="3"/>
  <c r="EQ326" i="3"/>
  <c r="BZ323" i="3"/>
  <c r="O326" i="3"/>
  <c r="BK326" i="3"/>
  <c r="DG326" i="3"/>
  <c r="FG326" i="3"/>
  <c r="BW325" i="3"/>
  <c r="W321" i="3"/>
  <c r="FG322" i="3"/>
  <c r="GA322" i="3"/>
  <c r="AM326" i="3"/>
  <c r="EY326" i="3"/>
  <c r="AT324" i="3"/>
  <c r="AU325" i="3" s="1"/>
  <c r="S326" i="3"/>
  <c r="CX323" i="3"/>
  <c r="DR324" i="3"/>
  <c r="DS325" i="3" s="1"/>
  <c r="CA326" i="3"/>
  <c r="BW326" i="3"/>
  <c r="EI322" i="3"/>
  <c r="FR324" i="3"/>
  <c r="FS325" i="3" s="1"/>
  <c r="V323" i="3"/>
  <c r="DW326" i="3"/>
  <c r="FW326" i="3"/>
  <c r="DJ323" i="3"/>
  <c r="EA326" i="3"/>
  <c r="R323" i="3"/>
  <c r="DN324" i="3"/>
  <c r="DO325" i="3" s="1"/>
  <c r="CY325" i="3"/>
  <c r="BS326" i="3"/>
  <c r="DG321" i="3"/>
  <c r="FN323" i="3"/>
  <c r="EE326" i="3"/>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B324" i="3"/>
  <c r="BC325" i="3" s="1"/>
  <c r="DF323" i="3"/>
  <c r="DF324" i="3"/>
  <c r="DG325" i="3" s="1"/>
  <c r="FK325" i="3"/>
  <c r="CI326" i="3"/>
  <c r="G326" i="3"/>
  <c r="DZ324" i="3"/>
  <c r="EA325" i="3" s="1"/>
  <c r="DZ323" i="3"/>
  <c r="EA322" i="3"/>
  <c r="CQ326" i="3"/>
  <c r="CU325" i="3"/>
  <c r="CT323" i="3"/>
  <c r="AQ326" i="3"/>
  <c r="AH323" i="3"/>
  <c r="AH324" i="3"/>
  <c r="AI325" i="3" s="1"/>
  <c r="BN323" i="3"/>
  <c r="BN324" i="3"/>
  <c r="BO325" i="3" s="1"/>
  <c r="CT324" i="3"/>
  <c r="AY325" i="3"/>
  <c r="AY326" i="3"/>
  <c r="DB324" i="3"/>
  <c r="DC325" i="3" s="1"/>
  <c r="FG325" i="3"/>
  <c r="AA321" i="3"/>
  <c r="FC321" i="3"/>
  <c r="FC322" i="3"/>
  <c r="CU326" i="3"/>
  <c r="DW321" i="3"/>
  <c r="DW322" i="3"/>
  <c r="N323" i="3"/>
  <c r="N324" i="3"/>
  <c r="O325" i="3" s="1"/>
  <c r="EP324" i="3"/>
  <c r="EQ325" i="3" s="1"/>
  <c r="EP323" i="3"/>
  <c r="FW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FK89" i="56" l="1"/>
  <c r="DS89" i="56"/>
  <c r="CM89" i="56"/>
  <c r="AE89" i="56"/>
  <c r="EA89" i="56"/>
  <c r="FO89" i="56"/>
  <c r="CE89" i="56"/>
  <c r="AI89" i="56"/>
  <c r="O89" i="56"/>
  <c r="G89" i="56"/>
  <c r="DG89" i="56"/>
  <c r="EM89" i="56"/>
  <c r="FW89" i="56"/>
  <c r="BG89" i="56"/>
  <c r="EI89" i="56"/>
  <c r="GA89" i="56"/>
  <c r="DK89" i="56"/>
  <c r="EY89" i="56"/>
  <c r="BC89" i="56"/>
  <c r="FG89" i="56"/>
  <c r="W89" i="56"/>
  <c r="EQ89" i="56"/>
  <c r="AM89" i="56"/>
  <c r="BW89" i="56"/>
  <c r="BS89" i="56"/>
  <c r="FC89" i="56"/>
  <c r="S89" i="56"/>
  <c r="DC89" i="56"/>
  <c r="AA89" i="56"/>
  <c r="CA89" i="56"/>
  <c r="BO89" i="56"/>
  <c r="K89" i="56"/>
  <c r="FS89" i="56"/>
  <c r="CU89" i="56"/>
  <c r="AY89" i="56"/>
  <c r="AU89" i="56"/>
  <c r="CQ89" i="56"/>
  <c r="BK89" i="56"/>
  <c r="CY89" i="56"/>
  <c r="A8" i="1"/>
  <c r="AM7" i="1"/>
  <c r="AI6" i="1"/>
  <c r="T5" i="1"/>
  <c r="H6" i="1"/>
  <c r="AI4" i="1"/>
  <c r="E4" i="1"/>
  <c r="Q8" i="1"/>
  <c r="AI7" i="1"/>
  <c r="T6" i="1"/>
  <c r="E5" i="1"/>
  <c r="AI3" i="1"/>
  <c r="E3" i="1"/>
  <c r="AF5" i="1"/>
  <c r="T7" i="1"/>
  <c r="E6" i="1"/>
  <c r="AF4" i="1"/>
  <c r="B3" i="1"/>
  <c r="B332" i="3"/>
  <c r="AI8" i="1"/>
  <c r="N7" i="1"/>
  <c r="AF6" i="1"/>
  <c r="Q5" i="1"/>
  <c r="B5" i="1"/>
  <c r="AF3" i="1"/>
  <c r="T8" i="1"/>
  <c r="AC7" i="1"/>
  <c r="K5" i="1"/>
  <c r="AC4" i="1"/>
  <c r="N8" i="1"/>
  <c r="Z5" i="1"/>
  <c r="K6" i="1"/>
  <c r="AC3" i="1"/>
  <c r="K8" i="1"/>
  <c r="Z6" i="1"/>
  <c r="H5" i="1"/>
  <c r="Z4" i="1"/>
  <c r="AF8" i="1"/>
  <c r="E8" i="1"/>
  <c r="W7" i="1"/>
  <c r="T4" i="1"/>
  <c r="H8" i="1"/>
  <c r="N5" i="1"/>
  <c r="Q3" i="1"/>
  <c r="A332" i="3"/>
  <c r="N6" i="1"/>
  <c r="Q4" i="1"/>
  <c r="K7" i="1"/>
  <c r="C333" i="3"/>
  <c r="AF7" i="1"/>
  <c r="B7" i="1"/>
  <c r="T3" i="1"/>
  <c r="Z7" i="1"/>
  <c r="W4" i="1"/>
  <c r="W5" i="1"/>
  <c r="W3" i="1"/>
  <c r="AC8" i="1"/>
  <c r="W6" i="1"/>
  <c r="H4" i="1"/>
  <c r="Q6" i="1"/>
  <c r="H3" i="1"/>
  <c r="W8" i="1"/>
  <c r="E7" i="1"/>
  <c r="K3" i="1"/>
  <c r="AC5" i="1"/>
  <c r="AC6" i="1"/>
  <c r="Q7" i="1"/>
  <c r="K4" i="1"/>
  <c r="H7" i="1"/>
  <c r="N3" i="1"/>
  <c r="Z3" i="1"/>
  <c r="B8" i="1"/>
  <c r="B4" i="1"/>
  <c r="AI5" i="1"/>
  <c r="B6" i="1"/>
  <c r="N4" i="1"/>
  <c r="Z8" i="1"/>
  <c r="AM8" i="1" l="1"/>
  <c r="A9" i="1"/>
  <c r="B333" i="3"/>
  <c r="A333" i="3"/>
  <c r="C334" i="3"/>
  <c r="E9" i="1" l="1"/>
  <c r="AM9" i="1"/>
  <c r="Z9" i="1"/>
  <c r="W9" i="1"/>
  <c r="A10" i="1"/>
  <c r="Q9" i="1"/>
  <c r="AC9" i="1"/>
  <c r="T9" i="1"/>
  <c r="AF9" i="1"/>
  <c r="N9" i="1"/>
  <c r="B9" i="1"/>
  <c r="H9" i="1"/>
  <c r="AI9" i="1"/>
  <c r="K9" i="1"/>
  <c r="A334" i="3"/>
  <c r="B334" i="3"/>
  <c r="C335" i="3"/>
  <c r="N10" i="1" l="1"/>
  <c r="Q10" i="1"/>
  <c r="AF10" i="1"/>
  <c r="AC10" i="1"/>
  <c r="W10" i="1"/>
  <c r="Z10" i="1"/>
  <c r="E10" i="1"/>
  <c r="AI10" i="1"/>
  <c r="T10" i="1"/>
  <c r="B10" i="1"/>
  <c r="H10" i="1"/>
  <c r="K10" i="1"/>
  <c r="AM10" i="1"/>
  <c r="A11" i="1"/>
  <c r="A335" i="3"/>
  <c r="B335" i="3"/>
  <c r="C336" i="3"/>
  <c r="B11" i="1" l="1"/>
  <c r="W11" i="1"/>
  <c r="E11" i="1"/>
  <c r="K11" i="1"/>
  <c r="AC11" i="1"/>
  <c r="T11" i="1"/>
  <c r="Q11" i="1"/>
  <c r="Z11" i="1"/>
  <c r="AF11" i="1"/>
  <c r="N11" i="1"/>
  <c r="H11" i="1"/>
  <c r="AM11" i="1"/>
  <c r="A12" i="1"/>
  <c r="AI11" i="1"/>
  <c r="A336" i="3"/>
  <c r="B336" i="3"/>
  <c r="C337" i="3"/>
  <c r="AM12" i="1" l="1"/>
  <c r="A13" i="1"/>
  <c r="A337" i="3"/>
  <c r="B337" i="3"/>
  <c r="C338" i="3"/>
  <c r="AM13" i="1" l="1"/>
  <c r="A14" i="1"/>
  <c r="C339" i="3"/>
  <c r="A338" i="3"/>
  <c r="B338" i="3"/>
  <c r="A15" i="1" l="1"/>
  <c r="AM14" i="1"/>
  <c r="C340" i="3"/>
  <c r="A339" i="3"/>
  <c r="B339" i="3"/>
  <c r="A16" i="1" l="1"/>
  <c r="AM15" i="1"/>
  <c r="C341" i="3"/>
  <c r="C342" i="3" s="1"/>
  <c r="A340" i="3"/>
  <c r="B340" i="3"/>
  <c r="AM16" i="1" l="1"/>
  <c r="A17" i="1"/>
  <c r="C343" i="3"/>
  <c r="A342" i="3"/>
  <c r="B342" i="3"/>
  <c r="A341" i="3"/>
  <c r="B341" i="3"/>
  <c r="A18" i="1" l="1"/>
  <c r="E18" i="1" s="1"/>
  <c r="AM17" i="1"/>
  <c r="C344" i="3"/>
  <c r="A343" i="3"/>
  <c r="B343" i="3"/>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W17" i="1"/>
  <c r="E17" i="1"/>
  <c r="K17" i="1"/>
  <c r="Q17" i="1"/>
  <c r="H17" i="1"/>
  <c r="AC17" i="1"/>
  <c r="AC18" i="1"/>
  <c r="T17" i="1"/>
  <c r="AI17" i="1"/>
  <c r="B17" i="1"/>
  <c r="N17" i="1"/>
  <c r="AF17" i="1"/>
  <c r="Q18" i="1" l="1"/>
  <c r="K18" i="1"/>
  <c r="AF18" i="1"/>
  <c r="Z18" i="1"/>
  <c r="N18" i="1"/>
  <c r="B18" i="1"/>
  <c r="W18" i="1"/>
  <c r="T18" i="1"/>
  <c r="AI18" i="1"/>
  <c r="H18" i="1"/>
  <c r="AM18" i="1"/>
  <c r="A19" i="1"/>
  <c r="C345" i="3"/>
  <c r="A344" i="3"/>
  <c r="B344" i="3"/>
  <c r="AF19" i="1" l="1"/>
  <c r="Q19" i="1"/>
  <c r="N19" i="1"/>
  <c r="E19" i="1"/>
  <c r="AC19" i="1"/>
  <c r="W19" i="1"/>
  <c r="Z19" i="1"/>
  <c r="AM19" i="1"/>
  <c r="AI19" i="1"/>
  <c r="A20" i="1"/>
  <c r="T19" i="1"/>
  <c r="H19" i="1"/>
  <c r="B19" i="1"/>
  <c r="K19" i="1"/>
  <c r="C346" i="3"/>
  <c r="A345" i="3"/>
  <c r="B345" i="3"/>
  <c r="Q20" i="1" l="1"/>
  <c r="AM20" i="1"/>
  <c r="Z20" i="1"/>
  <c r="T20" i="1"/>
  <c r="N20" i="1"/>
  <c r="AF20" i="1"/>
  <c r="K20" i="1"/>
  <c r="AC20" i="1"/>
  <c r="A21" i="1"/>
  <c r="E20" i="1"/>
  <c r="B20" i="1"/>
  <c r="W20" i="1"/>
  <c r="H20" i="1"/>
  <c r="AI20" i="1"/>
  <c r="C347" i="3"/>
  <c r="A346" i="3"/>
  <c r="B346" i="3"/>
  <c r="N21" i="1" l="1"/>
  <c r="AI21" i="1"/>
  <c r="H21" i="1"/>
  <c r="AC21" i="1"/>
  <c r="Q21" i="1"/>
  <c r="W21" i="1"/>
  <c r="E21" i="1"/>
  <c r="Z21" i="1"/>
  <c r="A22" i="1"/>
  <c r="AF21" i="1"/>
  <c r="B21" i="1"/>
  <c r="T21" i="1"/>
  <c r="AM21" i="1"/>
  <c r="K21" i="1"/>
  <c r="C348" i="3"/>
  <c r="A347" i="3"/>
  <c r="B347" i="3"/>
  <c r="W22" i="1" l="1"/>
  <c r="AI22" i="1"/>
  <c r="Z22" i="1"/>
  <c r="AC22" i="1"/>
  <c r="AF22" i="1"/>
  <c r="A23" i="1"/>
  <c r="T22" i="1"/>
  <c r="AM22" i="1"/>
  <c r="Q22" i="1"/>
  <c r="N22" i="1"/>
  <c r="K22" i="1"/>
  <c r="H22" i="1"/>
  <c r="E22" i="1"/>
  <c r="B22" i="1"/>
  <c r="BI43" i="56"/>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s="1"/>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BY57" i="56"/>
  <c r="EG49" i="56"/>
  <c r="BD41" i="56"/>
  <c r="AN21" i="56"/>
  <c r="CL83" i="56"/>
  <c r="AS11" i="56"/>
  <c r="FH26" i="56"/>
  <c r="J44" i="56"/>
  <c r="DT71" i="56"/>
  <c r="BP30" i="56"/>
  <c r="AK84" i="56"/>
  <c r="BM47" i="56"/>
  <c r="BT40" i="56"/>
  <c r="FB36" i="56"/>
  <c r="CC28" i="56"/>
  <c r="DU33" i="56"/>
  <c r="N14" i="56"/>
  <c r="EF71" i="56"/>
  <c r="AO48" i="56"/>
  <c r="EW18" i="56"/>
  <c r="DY80" i="56"/>
  <c r="BM66" i="56"/>
  <c r="FR58" i="56"/>
  <c r="FS58" i="56" s="1"/>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s="1"/>
  <c r="AH31" i="56"/>
  <c r="AI31" i="56" s="1"/>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CT46" i="56"/>
  <c r="F32" i="56"/>
  <c r="CR72" i="56"/>
  <c r="AK44" i="56"/>
  <c r="EV47" i="56"/>
  <c r="FP31" i="56"/>
  <c r="Y19" i="56"/>
  <c r="BA11" i="56"/>
  <c r="EN32" i="56"/>
  <c r="DE42" i="56"/>
  <c r="R62" i="56"/>
  <c r="DR38" i="56"/>
  <c r="AX50" i="56"/>
  <c r="DP32" i="56"/>
  <c r="EJ62" i="56"/>
  <c r="FQ23" i="56"/>
  <c r="DY11" i="56"/>
  <c r="FJ45" i="56"/>
  <c r="FK45" i="56" s="1"/>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s="1"/>
  <c r="CK16" i="56"/>
  <c r="DV15" i="56"/>
  <c r="FT55" i="56"/>
  <c r="FZ83" i="56"/>
  <c r="AW23" i="56"/>
  <c r="J61" i="56"/>
  <c r="AG68" i="56"/>
  <c r="BV39" i="56"/>
  <c r="DF36" i="56"/>
  <c r="BR63" i="56"/>
  <c r="BZ75" i="56"/>
  <c r="FX31" i="56"/>
  <c r="R74" i="56"/>
  <c r="J42" i="56"/>
  <c r="BD71" i="56"/>
  <c r="CB80" i="56"/>
  <c r="AH39" i="56"/>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A348" i="3"/>
  <c r="FZ35" i="56" s="1"/>
  <c r="B348" i="3"/>
  <c r="EX52" i="56" s="1"/>
  <c r="J17" i="4"/>
  <c r="G23" i="4"/>
  <c r="H20" i="4"/>
  <c r="G25" i="4"/>
  <c r="D20" i="4"/>
  <c r="H11" i="4"/>
  <c r="Q23" i="1"/>
  <c r="E27" i="4"/>
  <c r="I29" i="4"/>
  <c r="H30" i="4"/>
  <c r="H16" i="4"/>
  <c r="F25" i="4"/>
  <c r="J11" i="4"/>
  <c r="I27" i="4"/>
  <c r="AC23" i="1"/>
  <c r="F11" i="4"/>
  <c r="K15" i="4"/>
  <c r="D29" i="4"/>
  <c r="G31" i="4"/>
  <c r="F32" i="4"/>
  <c r="D17" i="4"/>
  <c r="D22" i="4"/>
  <c r="J24" i="4"/>
  <c r="D30" i="4"/>
  <c r="J25" i="4"/>
  <c r="D27" i="4"/>
  <c r="J12" i="4"/>
  <c r="D32" i="4"/>
  <c r="J27" i="4"/>
  <c r="J23" i="4"/>
  <c r="F29" i="4"/>
  <c r="E15" i="4"/>
  <c r="G15" i="4"/>
  <c r="H32" i="4"/>
  <c r="W23" i="1"/>
  <c r="K23" i="1"/>
  <c r="B23" i="1"/>
  <c r="E29" i="4"/>
  <c r="D31" i="4"/>
  <c r="D19" i="4"/>
  <c r="F22" i="4"/>
  <c r="I31" i="4"/>
  <c r="H13" i="4"/>
  <c r="E21" i="4"/>
  <c r="D26" i="4"/>
  <c r="H29" i="4"/>
  <c r="H23" i="1"/>
  <c r="J30" i="4"/>
  <c r="Z23" i="1"/>
  <c r="J20" i="4"/>
  <c r="G11" i="4"/>
  <c r="I19" i="4"/>
  <c r="F20" i="4"/>
  <c r="H15" i="4"/>
  <c r="G13" i="4"/>
  <c r="N23" i="1"/>
  <c r="F23" i="4"/>
  <c r="I11" i="4"/>
  <c r="J14" i="4"/>
  <c r="D24" i="4"/>
  <c r="AF23" i="1"/>
  <c r="E13" i="4"/>
  <c r="K25" i="4"/>
  <c r="J18" i="4"/>
  <c r="J31" i="4"/>
  <c r="K9" i="4"/>
  <c r="F21" i="4"/>
  <c r="J10" i="4"/>
  <c r="H12" i="4"/>
  <c r="J26" i="4"/>
  <c r="H19" i="4"/>
  <c r="J21" i="4"/>
  <c r="F31" i="4"/>
  <c r="D13" i="4"/>
  <c r="F14" i="4"/>
  <c r="E31" i="4"/>
  <c r="F26" i="4"/>
  <c r="D15" i="4"/>
  <c r="F24" i="4"/>
  <c r="J32" i="4"/>
  <c r="G27" i="4"/>
  <c r="H18" i="4"/>
  <c r="J15" i="4"/>
  <c r="H21" i="4"/>
  <c r="D12" i="4"/>
  <c r="F17" i="4"/>
  <c r="I13" i="4"/>
  <c r="K21" i="4"/>
  <c r="H23" i="4"/>
  <c r="I17" i="4"/>
  <c r="F30" i="4"/>
  <c r="H17" i="4"/>
  <c r="F18" i="4"/>
  <c r="F12" i="4"/>
  <c r="E17" i="4"/>
  <c r="E25" i="4"/>
  <c r="G17" i="4"/>
  <c r="J16" i="4"/>
  <c r="E23" i="1"/>
  <c r="J9" i="4"/>
  <c r="F28" i="4"/>
  <c r="J19" i="4"/>
  <c r="K19" i="4"/>
  <c r="I21" i="4"/>
  <c r="AI23" i="1"/>
  <c r="J13" i="4"/>
  <c r="D18" i="4"/>
  <c r="K17" i="4"/>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I23" i="4"/>
  <c r="H27" i="4"/>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s="1"/>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BS66" i="56" s="1"/>
  <c r="CX14" i="56"/>
  <c r="EG18" i="56"/>
  <c r="H65" i="56"/>
  <c r="BA72" i="56"/>
  <c r="DZ63" i="56"/>
  <c r="BF49" i="56"/>
  <c r="M39" i="56"/>
  <c r="EJ82" i="56"/>
  <c r="Z64" i="56"/>
  <c r="CZ34" i="56"/>
  <c r="BL59" i="56"/>
  <c r="AG32" i="56"/>
  <c r="FD62" i="56"/>
  <c r="BY51" i="56"/>
  <c r="FA49" i="56"/>
  <c r="Z82" i="56"/>
  <c r="FI47" i="56"/>
  <c r="CV38" i="56"/>
  <c r="U78" i="56"/>
  <c r="DT85" i="56"/>
  <c r="AX54" i="56"/>
  <c r="FV56" i="56"/>
  <c r="EB34" i="56"/>
  <c r="FF82" i="56"/>
  <c r="FB77" i="56"/>
  <c r="BE54" i="56"/>
  <c r="DM61" i="56"/>
  <c r="CX69" i="56"/>
  <c r="CF56" i="56"/>
  <c r="EZ55" i="56"/>
  <c r="AB83" i="56"/>
  <c r="FV71" i="56"/>
  <c r="EO59" i="56"/>
  <c r="DY66" i="56"/>
  <c r="EL32" i="56"/>
  <c r="AB63" i="56"/>
  <c r="FA78" i="56"/>
  <c r="DV57" i="56"/>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s="1"/>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Z42" i="56"/>
  <c r="FT51" i="56"/>
  <c r="DB57" i="56"/>
  <c r="CC43" i="56"/>
  <c r="CP14" i="56"/>
  <c r="ED62" i="56"/>
  <c r="AN29" i="56"/>
  <c r="CP76" i="56"/>
  <c r="AG53" i="56"/>
  <c r="AH55" i="56"/>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DI32" i="56"/>
  <c r="FZ46" i="56"/>
  <c r="BY58" i="56"/>
  <c r="CH47" i="56"/>
  <c r="DJ62" i="56"/>
  <c r="FV59" i="56"/>
  <c r="AT32" i="56"/>
  <c r="FE71" i="56"/>
  <c r="BV74" i="56"/>
  <c r="Z75" i="56"/>
  <c r="AP55" i="56"/>
  <c r="D84" i="56"/>
  <c r="CX76" i="56"/>
  <c r="BN51" i="56"/>
  <c r="DA23" i="56"/>
  <c r="EB35" i="56"/>
  <c r="EG26" i="56"/>
  <c r="FH65" i="56"/>
  <c r="AN15" i="56"/>
  <c r="BZ57" i="56"/>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R37" i="56"/>
  <c r="AP62" i="56"/>
  <c r="AR56" i="56"/>
  <c r="AK74" i="56"/>
  <c r="BM31" i="56"/>
  <c r="BE52" i="56"/>
  <c r="CS67" i="56"/>
  <c r="BF41" i="56"/>
  <c r="FV53" i="56"/>
  <c r="EH45" i="56"/>
  <c r="DN69" i="56"/>
  <c r="D50" i="56"/>
  <c r="FH19" i="56"/>
  <c r="EK28" i="56"/>
  <c r="BV33" i="56"/>
  <c r="BP33" i="56"/>
  <c r="AK14" i="56"/>
  <c r="CB48" i="56"/>
  <c r="CZ66" i="56"/>
  <c r="BB40" i="56"/>
  <c r="BC40" i="56" s="1"/>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L18" i="56"/>
  <c r="BA21" i="56"/>
  <c r="BI66" i="56"/>
  <c r="AL59" i="56"/>
  <c r="FF75" i="56"/>
  <c r="FA63" i="56"/>
  <c r="AO14" i="56"/>
  <c r="DL81" i="56"/>
  <c r="BU76" i="56"/>
  <c r="EC79" i="56"/>
  <c r="FZ65" i="56"/>
  <c r="CD62" i="56"/>
  <c r="BR24" i="56"/>
  <c r="FR40" i="56"/>
  <c r="CL82" i="56"/>
  <c r="CD22" i="56"/>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s="1"/>
  <c r="CH27" i="56"/>
  <c r="BU41" i="56"/>
  <c r="FX39" i="56"/>
  <c r="DH71" i="56"/>
  <c r="EZ81" i="56"/>
  <c r="DV12" i="56"/>
  <c r="Q79" i="56"/>
  <c r="DQ76" i="56"/>
  <c r="FL50" i="56"/>
  <c r="EV13" i="56"/>
  <c r="FE57" i="56"/>
  <c r="AC58" i="56"/>
  <c r="FE14" i="56"/>
  <c r="I57" i="56"/>
  <c r="DL73" i="56"/>
  <c r="EC50" i="56"/>
  <c r="DE52" i="56"/>
  <c r="FL85" i="56"/>
  <c r="DF77" i="56"/>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CO83" i="56"/>
  <c r="FZ26" i="56"/>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s="1"/>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EV35" i="56"/>
  <c r="FX49" i="56"/>
  <c r="CJ85" i="56"/>
  <c r="BQ51" i="56"/>
  <c r="BB55" i="56"/>
  <c r="BC55" i="56" s="1"/>
  <c r="DX71" i="56"/>
  <c r="DY43" i="56"/>
  <c r="H27" i="56"/>
  <c r="DN64" i="56"/>
  <c r="BI49" i="56"/>
  <c r="EP57" i="56"/>
  <c r="DU56" i="56"/>
  <c r="AG83" i="56"/>
  <c r="AW50" i="56"/>
  <c r="CK34" i="56"/>
  <c r="AP24" i="56"/>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BM60" i="56"/>
  <c r="P81" i="56"/>
  <c r="BB67" i="56"/>
  <c r="AV68" i="56"/>
  <c r="AO79" i="56"/>
  <c r="FJ81" i="56"/>
  <c r="DJ76" i="56"/>
  <c r="FA34" i="56"/>
  <c r="BF24" i="56"/>
  <c r="DF23" i="56"/>
  <c r="DB37" i="56"/>
  <c r="DZ41" i="56"/>
  <c r="DA72" i="56"/>
  <c r="FZ27" i="56"/>
  <c r="CV27" i="56"/>
  <c r="FU28" i="56"/>
  <c r="J40" i="56"/>
  <c r="CW80" i="56"/>
  <c r="BE78" i="56"/>
  <c r="DL85" i="56"/>
  <c r="M67" i="56"/>
  <c r="DR54" i="56"/>
  <c r="EP46" i="56"/>
  <c r="AB33" i="56"/>
  <c r="FB76" i="56"/>
  <c r="EZ75" i="56"/>
  <c r="J47" i="56"/>
  <c r="DY26" i="56"/>
  <c r="DI23" i="56"/>
  <c r="CC67" i="56"/>
  <c r="EC28" i="56"/>
  <c r="EZ68" i="56"/>
  <c r="AT35" i="56"/>
  <c r="AX39" i="56"/>
  <c r="EW48" i="56"/>
  <c r="CJ23" i="56"/>
  <c r="AT82" i="56"/>
  <c r="DJ21" i="56"/>
  <c r="FF37" i="56"/>
  <c r="L65" i="56"/>
  <c r="EP84" i="56"/>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DK81" i="56" s="1"/>
  <c r="EH13" i="56"/>
  <c r="FV17" i="56"/>
  <c r="DG26" i="56" l="1"/>
  <c r="AQ24" i="56"/>
  <c r="DG77" i="56"/>
  <c r="EE36" i="56"/>
  <c r="EA41" i="56"/>
  <c r="FG37" i="56"/>
  <c r="AI55" i="56"/>
  <c r="GA26" i="56"/>
  <c r="CQ81" i="56"/>
  <c r="BG31" i="56"/>
  <c r="CE61" i="56"/>
  <c r="BS24" i="56"/>
  <c r="AM23" i="1"/>
  <c r="A24" i="1"/>
  <c r="AY54" i="56"/>
  <c r="EM75" i="56"/>
  <c r="FO64" i="56"/>
  <c r="DC62" i="56"/>
  <c r="AI39" i="56"/>
  <c r="CI27" i="56"/>
  <c r="FC67" i="56"/>
  <c r="K68" i="56"/>
  <c r="AY39" i="56"/>
  <c r="CM56" i="56"/>
  <c r="EY56" i="56"/>
  <c r="CA57" i="56"/>
  <c r="EY78" i="56"/>
  <c r="FW17" i="56"/>
  <c r="AM25" i="56"/>
  <c r="CE80" i="56"/>
  <c r="CE22" i="56"/>
  <c r="AQ56" i="56"/>
  <c r="DW57" i="56"/>
  <c r="EM79" i="56"/>
  <c r="GA50" i="56"/>
  <c r="BG56" i="56"/>
  <c r="DO64" i="56"/>
  <c r="K40" i="56"/>
  <c r="CI51" i="56"/>
  <c r="CA25" i="56"/>
  <c r="EQ84" i="56"/>
  <c r="S36" i="56"/>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s="1"/>
  <c r="CO63" i="56"/>
  <c r="CS27" i="56"/>
  <c r="FL46" i="56"/>
  <c r="EF65" i="56"/>
  <c r="ED59" i="56"/>
  <c r="DR27" i="56"/>
  <c r="AW31" i="56"/>
  <c r="DJ33" i="56"/>
  <c r="EX22" i="56"/>
  <c r="FR82" i="56"/>
  <c r="FS82" i="56" s="1"/>
  <c r="FP16" i="56"/>
  <c r="CF64" i="56"/>
  <c r="CF34" i="56"/>
  <c r="AK50" i="56"/>
  <c r="DZ50" i="56"/>
  <c r="FV49" i="56"/>
  <c r="CK61" i="56"/>
  <c r="H39" i="56"/>
  <c r="AT52" i="56"/>
  <c r="BN71" i="56"/>
  <c r="FQ37" i="56"/>
  <c r="EC49" i="56"/>
  <c r="FH25" i="56"/>
  <c r="EL59" i="56"/>
  <c r="EM59" i="56" s="1"/>
  <c r="BN55" i="56"/>
  <c r="AN35" i="56"/>
  <c r="FT49" i="56"/>
  <c r="EL84" i="56"/>
  <c r="BB16" i="56"/>
  <c r="DT32" i="56"/>
  <c r="BT35" i="56"/>
  <c r="CB17" i="56"/>
  <c r="FI59" i="56"/>
  <c r="FB13" i="56"/>
  <c r="FU53" i="56"/>
  <c r="DR37" i="56"/>
  <c r="DS37" i="56" s="1"/>
  <c r="V66" i="56"/>
  <c r="W66" i="56" s="1"/>
  <c r="Q35" i="56"/>
  <c r="AJ62" i="56"/>
  <c r="AB15" i="56"/>
  <c r="CG83" i="56"/>
  <c r="AH49" i="56"/>
  <c r="AI50" i="56" s="1"/>
  <c r="EL51" i="56"/>
  <c r="R54" i="56"/>
  <c r="AX65" i="56"/>
  <c r="AY65" i="56" s="1"/>
  <c r="DN56" i="56"/>
  <c r="EX25" i="56"/>
  <c r="X45" i="56"/>
  <c r="L40" i="56"/>
  <c r="AS45" i="56"/>
  <c r="L73" i="56"/>
  <c r="CL38" i="56"/>
  <c r="CF21" i="56"/>
  <c r="DP51" i="56"/>
  <c r="DF37" i="56"/>
  <c r="DG37" i="56" s="1"/>
  <c r="AP11" i="56"/>
  <c r="AW27" i="56"/>
  <c r="DQ31" i="56"/>
  <c r="DZ38" i="56"/>
  <c r="FY43" i="56"/>
  <c r="U65" i="56"/>
  <c r="CP32" i="56"/>
  <c r="BE32" i="56"/>
  <c r="AK76" i="56"/>
  <c r="DQ30" i="56"/>
  <c r="AS58" i="56"/>
  <c r="AN62" i="56"/>
  <c r="DB41" i="56"/>
  <c r="DC41" i="56" s="1"/>
  <c r="AG18" i="56"/>
  <c r="CH79" i="56"/>
  <c r="CP84" i="56"/>
  <c r="CQ85" i="56" s="1"/>
  <c r="ED84" i="56"/>
  <c r="EE84" i="56" s="1"/>
  <c r="CD56" i="56"/>
  <c r="CE56" i="56" s="1"/>
  <c r="R59" i="56"/>
  <c r="BB34" i="56"/>
  <c r="BC35" i="56" s="1"/>
  <c r="DB33" i="56"/>
  <c r="AB34" i="56"/>
  <c r="EH41" i="56"/>
  <c r="EI42" i="56" s="1"/>
  <c r="DN72" i="56"/>
  <c r="AP31" i="56"/>
  <c r="FZ28" i="56"/>
  <c r="GA28" i="56" s="1"/>
  <c r="CC31" i="56"/>
  <c r="FA11" i="56"/>
  <c r="DH76" i="56"/>
  <c r="U46" i="56"/>
  <c r="FB85" i="56"/>
  <c r="FN20" i="56"/>
  <c r="EL49" i="56"/>
  <c r="EM49" i="56" s="1"/>
  <c r="CR58" i="56"/>
  <c r="P21" i="56"/>
  <c r="AD40" i="56"/>
  <c r="AE40" i="56" s="1"/>
  <c r="FF78" i="56"/>
  <c r="H20" i="56"/>
  <c r="Q12" i="56"/>
  <c r="CV16" i="56"/>
  <c r="EP39" i="56"/>
  <c r="EQ40" i="56" s="1"/>
  <c r="V35" i="56"/>
  <c r="EH76" i="56"/>
  <c r="CT32" i="56"/>
  <c r="DB13" i="56"/>
  <c r="CX84" i="56"/>
  <c r="EB45" i="56"/>
  <c r="FI80" i="56"/>
  <c r="ED49" i="56"/>
  <c r="EE49" i="56" s="1"/>
  <c r="FI37" i="56"/>
  <c r="CO23" i="56"/>
  <c r="DP38" i="56"/>
  <c r="CT38" i="56"/>
  <c r="ED30" i="56"/>
  <c r="AX19" i="56"/>
  <c r="AY19" i="56" s="1"/>
  <c r="EH25" i="56"/>
  <c r="AK54" i="56"/>
  <c r="FJ37" i="56"/>
  <c r="E63" i="56"/>
  <c r="FJ70" i="56"/>
  <c r="DV43" i="56"/>
  <c r="BE27" i="56"/>
  <c r="CN74" i="56"/>
  <c r="BU47" i="56"/>
  <c r="BQ35" i="56"/>
  <c r="I14" i="56"/>
  <c r="FA37" i="56"/>
  <c r="Z15" i="56"/>
  <c r="AA15" i="56" s="1"/>
  <c r="AS50" i="56"/>
  <c r="BH31" i="56"/>
  <c r="EJ13" i="56"/>
  <c r="EG38" i="56"/>
  <c r="AG56" i="56"/>
  <c r="DM15" i="56"/>
  <c r="BN37" i="56"/>
  <c r="I68" i="56"/>
  <c r="FV42" i="56"/>
  <c r="FW42" i="56" s="1"/>
  <c r="BX78" i="56"/>
  <c r="H32" i="56"/>
  <c r="CG74" i="56"/>
  <c r="N72" i="56"/>
  <c r="BM21" i="56"/>
  <c r="CH44" i="56"/>
  <c r="CP69" i="56"/>
  <c r="FT73" i="56"/>
  <c r="EP72" i="56"/>
  <c r="EQ73" i="56" s="1"/>
  <c r="BY18" i="56"/>
  <c r="R22" i="56"/>
  <c r="CS16" i="56"/>
  <c r="EC38" i="56"/>
  <c r="FV68" i="56"/>
  <c r="FW68" i="56" s="1"/>
  <c r="U14" i="56"/>
  <c r="CO65" i="56"/>
  <c r="D73" i="56"/>
  <c r="BP43" i="56"/>
  <c r="FN45" i="56"/>
  <c r="FO45" i="56" s="1"/>
  <c r="AD13" i="56"/>
  <c r="AE13" i="56" s="1"/>
  <c r="CK72" i="56"/>
  <c r="DT70" i="56"/>
  <c r="DV16" i="56"/>
  <c r="DW16" i="56" s="1"/>
  <c r="DL21" i="56"/>
  <c r="EX29" i="56"/>
  <c r="EY30" i="56" s="1"/>
  <c r="AX29" i="56"/>
  <c r="N56" i="56"/>
  <c r="DB25" i="56"/>
  <c r="DC25" i="56" s="1"/>
  <c r="AD45" i="56"/>
  <c r="FU17" i="56"/>
  <c r="E55" i="56"/>
  <c r="EH20" i="56"/>
  <c r="CV13" i="56"/>
  <c r="CL51" i="56"/>
  <c r="E74" i="56"/>
  <c r="AC69" i="56"/>
  <c r="AL19" i="56"/>
  <c r="AM19" i="56" s="1"/>
  <c r="DI82" i="56"/>
  <c r="AV53" i="56"/>
  <c r="BV45" i="56"/>
  <c r="DU73" i="56"/>
  <c r="FV37" i="56"/>
  <c r="FW38" i="56" s="1"/>
  <c r="DM71" i="56"/>
  <c r="AX44" i="56"/>
  <c r="AY45" i="56" s="1"/>
  <c r="BE62" i="56"/>
  <c r="CJ50" i="56"/>
  <c r="N71" i="56"/>
  <c r="O71" i="56" s="1"/>
  <c r="I53" i="56"/>
  <c r="FA46" i="56"/>
  <c r="BL40" i="56"/>
  <c r="CK15" i="56"/>
  <c r="AU61" i="56"/>
  <c r="BC41" i="56"/>
  <c r="AA46" i="56"/>
  <c r="EM33" i="56"/>
  <c r="BB42" i="56"/>
  <c r="BC42" i="56" s="1"/>
  <c r="FB33" i="56"/>
  <c r="FC33" i="56" s="1"/>
  <c r="BY56" i="56"/>
  <c r="BI61" i="56"/>
  <c r="CZ61" i="56"/>
  <c r="BI67" i="56"/>
  <c r="FB34" i="56"/>
  <c r="BB47" i="56"/>
  <c r="FB28" i="56"/>
  <c r="DQ67" i="56"/>
  <c r="EG34" i="56"/>
  <c r="BY45" i="56"/>
  <c r="BI52" i="56"/>
  <c r="AZ56" i="56"/>
  <c r="FX60" i="56"/>
  <c r="R66" i="56"/>
  <c r="CG24" i="56"/>
  <c r="CB53" i="56"/>
  <c r="V56" i="56"/>
  <c r="FY36" i="56"/>
  <c r="J48" i="56"/>
  <c r="K48" i="56" s="1"/>
  <c r="DB32" i="56"/>
  <c r="DC32" i="56" s="1"/>
  <c r="FD35" i="56"/>
  <c r="AO62" i="56"/>
  <c r="DN83" i="56"/>
  <c r="DO83" i="56" s="1"/>
  <c r="AK81" i="56"/>
  <c r="BF39" i="56"/>
  <c r="BY14" i="56"/>
  <c r="DT21" i="56"/>
  <c r="DZ84" i="56"/>
  <c r="EA84" i="56" s="1"/>
  <c r="AB42" i="56"/>
  <c r="BB51" i="56"/>
  <c r="BC51" i="56" s="1"/>
  <c r="N11" i="56"/>
  <c r="BV83" i="56"/>
  <c r="BW83" i="56" s="1"/>
  <c r="FU41" i="56"/>
  <c r="AW49" i="56"/>
  <c r="DZ47" i="56"/>
  <c r="BZ43" i="56"/>
  <c r="FD33" i="56"/>
  <c r="BL61" i="56"/>
  <c r="EB61" i="56"/>
  <c r="BL80" i="56"/>
  <c r="BV27" i="56"/>
  <c r="F62" i="56"/>
  <c r="AG15" i="56"/>
  <c r="FM71" i="56"/>
  <c r="BN44" i="56"/>
  <c r="FE83" i="56"/>
  <c r="F61" i="56"/>
  <c r="FE32" i="56"/>
  <c r="L17" i="56"/>
  <c r="EF47" i="56"/>
  <c r="AV30" i="56"/>
  <c r="EG28" i="56"/>
  <c r="DP69" i="56"/>
  <c r="DN25" i="56"/>
  <c r="DO26" i="56" s="1"/>
  <c r="EW64" i="56"/>
  <c r="FM26" i="56"/>
  <c r="CR67" i="56"/>
  <c r="BF34" i="56"/>
  <c r="CX57" i="56"/>
  <c r="CY57" i="56" s="1"/>
  <c r="EX53" i="56"/>
  <c r="EY53" i="56" s="1"/>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s="1"/>
  <c r="DN74" i="56"/>
  <c r="AW84" i="56"/>
  <c r="BL14" i="56"/>
  <c r="DE66" i="56"/>
  <c r="EB22" i="56"/>
  <c r="FF56" i="56"/>
  <c r="EV45" i="56"/>
  <c r="AW69" i="56"/>
  <c r="DR45" i="56"/>
  <c r="H44" i="56"/>
  <c r="AZ12" i="56"/>
  <c r="FH84" i="56"/>
  <c r="BI19" i="56"/>
  <c r="X51" i="56"/>
  <c r="AH83" i="56"/>
  <c r="F76" i="56"/>
  <c r="AO18" i="56"/>
  <c r="AL48" i="56"/>
  <c r="CG70" i="56"/>
  <c r="AV85" i="56"/>
  <c r="CT34" i="56"/>
  <c r="CU34" i="56" s="1"/>
  <c r="FM48" i="56"/>
  <c r="CB78" i="56"/>
  <c r="CK25" i="56"/>
  <c r="BH85" i="56"/>
  <c r="V37" i="56"/>
  <c r="BR26" i="56"/>
  <c r="AG54" i="56"/>
  <c r="BJ69" i="56"/>
  <c r="EX62" i="56"/>
  <c r="Y83" i="56"/>
  <c r="EO15" i="56"/>
  <c r="AF42" i="56"/>
  <c r="CZ80" i="56"/>
  <c r="EL18" i="56"/>
  <c r="AS40" i="56"/>
  <c r="BM67" i="56"/>
  <c r="EH68" i="56"/>
  <c r="EI68" i="56" s="1"/>
  <c r="EL63" i="56"/>
  <c r="AO56" i="56"/>
  <c r="AZ69" i="56"/>
  <c r="AS24" i="56"/>
  <c r="ED67" i="56"/>
  <c r="EE67" i="56" s="1"/>
  <c r="BM28" i="56"/>
  <c r="BQ42" i="56"/>
  <c r="Y30" i="56"/>
  <c r="DH12" i="56"/>
  <c r="FL35" i="56"/>
  <c r="FJ40" i="56"/>
  <c r="FK40" i="56" s="1"/>
  <c r="BJ31" i="56"/>
  <c r="FN56" i="56"/>
  <c r="FO56" i="56" s="1"/>
  <c r="CK30" i="56"/>
  <c r="DB27" i="56"/>
  <c r="CP17" i="56"/>
  <c r="BE47" i="56"/>
  <c r="CS61" i="56"/>
  <c r="CV77" i="56"/>
  <c r="N52" i="56"/>
  <c r="ED31" i="56"/>
  <c r="EC31" i="56"/>
  <c r="FH54" i="56"/>
  <c r="EH40" i="56"/>
  <c r="AO76" i="56"/>
  <c r="AZ71" i="56"/>
  <c r="CH31" i="56"/>
  <c r="CI31" i="56" s="1"/>
  <c r="BV51" i="56"/>
  <c r="BM42" i="56"/>
  <c r="BV67" i="56"/>
  <c r="AV37" i="56"/>
  <c r="AB51" i="56"/>
  <c r="DQ68" i="56"/>
  <c r="AO45" i="56"/>
  <c r="BD17" i="56"/>
  <c r="CB46" i="56"/>
  <c r="AN32" i="56"/>
  <c r="V24" i="56"/>
  <c r="BP39" i="56"/>
  <c r="FP33" i="56"/>
  <c r="FF67" i="56"/>
  <c r="EJ26" i="56"/>
  <c r="DH46" i="56"/>
  <c r="CV71" i="56"/>
  <c r="DV54" i="56"/>
  <c r="DW55" i="56" s="1"/>
  <c r="FY58" i="56"/>
  <c r="DI61" i="56"/>
  <c r="BU66" i="56"/>
  <c r="AD47" i="56"/>
  <c r="DZ42" i="56"/>
  <c r="EA42" i="56" s="1"/>
  <c r="AZ15" i="56"/>
  <c r="AB73" i="56"/>
  <c r="CT20" i="56"/>
  <c r="FD58" i="56"/>
  <c r="H16" i="56"/>
  <c r="AC56" i="56"/>
  <c r="EG33" i="56"/>
  <c r="BX14" i="56"/>
  <c r="FB39" i="56"/>
  <c r="FC39" i="56" s="1"/>
  <c r="BY54" i="56"/>
  <c r="EZ19" i="56"/>
  <c r="M21" i="56"/>
  <c r="DD34" i="56"/>
  <c r="AL83" i="56"/>
  <c r="DV46" i="56"/>
  <c r="DW47" i="56" s="1"/>
  <c r="Y77" i="56"/>
  <c r="BI54" i="56"/>
  <c r="BE31" i="56"/>
  <c r="FB57" i="56"/>
  <c r="AX21" i="56"/>
  <c r="EF57" i="56"/>
  <c r="DF81" i="56"/>
  <c r="DG81" i="56" s="1"/>
  <c r="CT78" i="56"/>
  <c r="FX55" i="56"/>
  <c r="DH79" i="56"/>
  <c r="BP66" i="56"/>
  <c r="FF23" i="56"/>
  <c r="R43" i="56"/>
  <c r="EX45" i="56"/>
  <c r="BF32" i="56"/>
  <c r="BG32" i="56" s="1"/>
  <c r="FX56" i="56"/>
  <c r="CL58" i="56"/>
  <c r="CM58" i="56" s="1"/>
  <c r="BI60" i="56"/>
  <c r="BF61" i="56"/>
  <c r="BG61" i="56" s="1"/>
  <c r="E43" i="56"/>
  <c r="BD77" i="56"/>
  <c r="DR62" i="56"/>
  <c r="CC77" i="56"/>
  <c r="AG61" i="56"/>
  <c r="BD64" i="56"/>
  <c r="DA70" i="56"/>
  <c r="ED13" i="56"/>
  <c r="CS41" i="56"/>
  <c r="DV74" i="56"/>
  <c r="DW74" i="56" s="1"/>
  <c r="Y13" i="56"/>
  <c r="N84" i="56"/>
  <c r="AC40" i="56"/>
  <c r="FL55" i="56"/>
  <c r="FT70" i="56"/>
  <c r="E12" i="56"/>
  <c r="DX22" i="56"/>
  <c r="BP76" i="56"/>
  <c r="J16" i="56"/>
  <c r="K17" i="56" s="1"/>
  <c r="DP26" i="56"/>
  <c r="EZ21" i="56"/>
  <c r="BJ33" i="56"/>
  <c r="DH17" i="56"/>
  <c r="BM15" i="56"/>
  <c r="X43" i="56"/>
  <c r="FD65" i="56"/>
  <c r="DF39" i="56"/>
  <c r="BE33" i="56"/>
  <c r="BU15" i="56"/>
  <c r="I46" i="56"/>
  <c r="FT64" i="56"/>
  <c r="BV80" i="56"/>
  <c r="FD37" i="56"/>
  <c r="CL37" i="56"/>
  <c r="CM37" i="56" s="1"/>
  <c r="DF41" i="56"/>
  <c r="R15" i="56"/>
  <c r="AP65" i="56"/>
  <c r="AQ66" i="56" s="1"/>
  <c r="AF82" i="56"/>
  <c r="DM21" i="56"/>
  <c r="BM26" i="56"/>
  <c r="DI24" i="56"/>
  <c r="BH57" i="56"/>
  <c r="DR61" i="56"/>
  <c r="CR12" i="56"/>
  <c r="BF26" i="56"/>
  <c r="BG26" i="56" s="1"/>
  <c r="FQ16" i="56"/>
  <c r="FY77" i="56"/>
  <c r="BJ12" i="56"/>
  <c r="EV81" i="56"/>
  <c r="AB19" i="56"/>
  <c r="DY32" i="56"/>
  <c r="AG72" i="56"/>
  <c r="EL72" i="56"/>
  <c r="DI72" i="56"/>
  <c r="FP55" i="56"/>
  <c r="CB67" i="56"/>
  <c r="AH13" i="56"/>
  <c r="AK28" i="56"/>
  <c r="FU11" i="56"/>
  <c r="FA19" i="56"/>
  <c r="V55" i="56"/>
  <c r="DZ54" i="56"/>
  <c r="EA54" i="56" s="1"/>
  <c r="BH55" i="56"/>
  <c r="M43" i="56"/>
  <c r="EK13" i="56"/>
  <c r="FQ30" i="56"/>
  <c r="DL69" i="56"/>
  <c r="I76" i="56"/>
  <c r="F29" i="56"/>
  <c r="EH51" i="56"/>
  <c r="CJ20" i="56"/>
  <c r="E42" i="56"/>
  <c r="Q62" i="56"/>
  <c r="EK53" i="56"/>
  <c r="FJ13" i="56"/>
  <c r="FK13" i="56" s="1"/>
  <c r="CX71" i="56"/>
  <c r="CO79" i="56"/>
  <c r="FY47" i="56"/>
  <c r="AP19" i="56"/>
  <c r="AN59" i="56"/>
  <c r="EV19" i="56"/>
  <c r="CW53" i="56"/>
  <c r="FQ25" i="56"/>
  <c r="CR19" i="56"/>
  <c r="CW29" i="56"/>
  <c r="DF46" i="56"/>
  <c r="X13" i="56"/>
  <c r="CZ70" i="56"/>
  <c r="AW79" i="56"/>
  <c r="CZ72" i="56"/>
  <c r="BB75" i="56"/>
  <c r="AT17" i="56"/>
  <c r="BZ81" i="56"/>
  <c r="CA81" i="56" s="1"/>
  <c r="Z21" i="56"/>
  <c r="EC18" i="56"/>
  <c r="DL64" i="56"/>
  <c r="FU19" i="56"/>
  <c r="AF41" i="56"/>
  <c r="FT46" i="56"/>
  <c r="EV49" i="56"/>
  <c r="AV67" i="56"/>
  <c r="CB42" i="56"/>
  <c r="CJ56" i="56"/>
  <c r="BI44" i="56"/>
  <c r="DM44" i="56"/>
  <c r="M83" i="56"/>
  <c r="BN48" i="56"/>
  <c r="BO48" i="56" s="1"/>
  <c r="DK31" i="56"/>
  <c r="BK28" i="56"/>
  <c r="EA63" i="56"/>
  <c r="BV24" i="56"/>
  <c r="U55" i="56"/>
  <c r="H28" i="56"/>
  <c r="FD73" i="56"/>
  <c r="BX12" i="56"/>
  <c r="V47" i="56"/>
  <c r="W47" i="56" s="1"/>
  <c r="EB41" i="56"/>
  <c r="AJ54" i="56"/>
  <c r="DR51" i="56"/>
  <c r="DS51" i="56" s="1"/>
  <c r="CC48" i="56"/>
  <c r="FJ19" i="56"/>
  <c r="F45" i="56"/>
  <c r="EZ60" i="56"/>
  <c r="FF46" i="56"/>
  <c r="FG46" i="56" s="1"/>
  <c r="FR41" i="56"/>
  <c r="FS41" i="56" s="1"/>
  <c r="AD41" i="56"/>
  <c r="EC84" i="56"/>
  <c r="AZ68" i="56"/>
  <c r="BD35" i="56"/>
  <c r="FM52" i="56"/>
  <c r="DT36" i="56"/>
  <c r="FN37" i="56"/>
  <c r="FO37" i="56" s="1"/>
  <c r="BH73" i="56"/>
  <c r="DD26" i="56"/>
  <c r="CF61" i="56"/>
  <c r="H34" i="56"/>
  <c r="CP11" i="56"/>
  <c r="EL61" i="56"/>
  <c r="H56" i="56"/>
  <c r="DY76" i="56"/>
  <c r="FD21" i="56"/>
  <c r="CZ46" i="56"/>
  <c r="EP48" i="56"/>
  <c r="EQ49" i="56" s="1"/>
  <c r="T75" i="56"/>
  <c r="H53" i="56"/>
  <c r="AN64" i="56"/>
  <c r="DF83" i="56"/>
  <c r="FE11" i="56"/>
  <c r="BY68" i="56"/>
  <c r="EO68" i="56"/>
  <c r="DF71" i="56"/>
  <c r="CR62" i="56"/>
  <c r="BU35" i="56"/>
  <c r="BT79" i="56"/>
  <c r="CV67" i="56"/>
  <c r="FH64" i="56"/>
  <c r="R41" i="56"/>
  <c r="DI16" i="56"/>
  <c r="CS54" i="56"/>
  <c r="BV75" i="56"/>
  <c r="BW75" i="56" s="1"/>
  <c r="P45" i="56"/>
  <c r="BV49" i="56"/>
  <c r="BT25" i="56"/>
  <c r="FB29" i="56"/>
  <c r="D77" i="56"/>
  <c r="BE76" i="56"/>
  <c r="AC13" i="56"/>
  <c r="DL29" i="56"/>
  <c r="FF20" i="56"/>
  <c r="DP83" i="56"/>
  <c r="E27" i="56"/>
  <c r="Y26" i="56"/>
  <c r="EL12" i="56"/>
  <c r="FD72" i="56"/>
  <c r="Q55" i="56"/>
  <c r="DR67" i="56"/>
  <c r="AW38" i="56"/>
  <c r="CT65" i="56"/>
  <c r="EO64" i="56"/>
  <c r="R44" i="56"/>
  <c r="AC71" i="56"/>
  <c r="DY33" i="56"/>
  <c r="Z78" i="56"/>
  <c r="M84" i="56"/>
  <c r="BX65" i="56"/>
  <c r="DI34" i="56"/>
  <c r="DF68" i="56"/>
  <c r="DG68" i="56" s="1"/>
  <c r="T50" i="56"/>
  <c r="DR63" i="56"/>
  <c r="DD65" i="56"/>
  <c r="FT44" i="56"/>
  <c r="Q24" i="56"/>
  <c r="EB40" i="56"/>
  <c r="BD25" i="56"/>
  <c r="CC57" i="56"/>
  <c r="FI31" i="56"/>
  <c r="Z85" i="56"/>
  <c r="N27" i="56"/>
  <c r="AX12" i="56"/>
  <c r="BL53" i="56"/>
  <c r="AJ15" i="56"/>
  <c r="FA35" i="56"/>
  <c r="BH26" i="56"/>
  <c r="BL45" i="56"/>
  <c r="EJ79" i="56"/>
  <c r="AT73" i="56"/>
  <c r="FD46" i="56"/>
  <c r="EZ69" i="56"/>
  <c r="R67" i="56"/>
  <c r="AW65" i="56"/>
  <c r="CJ84" i="56"/>
  <c r="AP61" i="56"/>
  <c r="AQ61" i="56" s="1"/>
  <c r="DF27" i="56"/>
  <c r="DG27" i="56" s="1"/>
  <c r="BP27" i="56"/>
  <c r="CB62" i="56"/>
  <c r="DU81" i="56"/>
  <c r="BE75" i="56"/>
  <c r="DT25" i="56"/>
  <c r="BA71" i="56"/>
  <c r="FD82" i="56"/>
  <c r="AD15" i="56"/>
  <c r="AE15" i="56" s="1"/>
  <c r="FD74" i="56"/>
  <c r="BZ63" i="56"/>
  <c r="CA63" i="56" s="1"/>
  <c r="BM84" i="56"/>
  <c r="CT61" i="56"/>
  <c r="FU66" i="56"/>
  <c r="BL67" i="56"/>
  <c r="AC57" i="56"/>
  <c r="CT55" i="56"/>
  <c r="CU55" i="56" s="1"/>
  <c r="BT16" i="56"/>
  <c r="EF48" i="56"/>
  <c r="BX70" i="56"/>
  <c r="FB20" i="56"/>
  <c r="FC20" i="56" s="1"/>
  <c r="J37" i="56"/>
  <c r="K37" i="56" s="1"/>
  <c r="AX33" i="56"/>
  <c r="AN43" i="56"/>
  <c r="DP24" i="56"/>
  <c r="Z28" i="56"/>
  <c r="AA29" i="56" s="1"/>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s="1"/>
  <c r="CW12" i="56"/>
  <c r="AX63" i="56"/>
  <c r="AY63" i="56" s="1"/>
  <c r="BD44" i="56"/>
  <c r="DD80" i="56"/>
  <c r="FU40" i="56"/>
  <c r="AG58" i="56"/>
  <c r="FI81" i="56"/>
  <c r="FZ30" i="56"/>
  <c r="DH28" i="56"/>
  <c r="DQ82" i="56"/>
  <c r="CD64" i="56"/>
  <c r="FB81" i="56"/>
  <c r="BJ75" i="56"/>
  <c r="BH39" i="56"/>
  <c r="BI42" i="56"/>
  <c r="AT31" i="56"/>
  <c r="AU31" i="56" s="1"/>
  <c r="FZ84" i="56"/>
  <c r="GA84" i="56" s="1"/>
  <c r="DT29" i="56"/>
  <c r="EJ39" i="56"/>
  <c r="BJ25" i="56"/>
  <c r="AV72" i="56"/>
  <c r="BN81" i="56"/>
  <c r="BO81" i="56" s="1"/>
  <c r="CK77" i="56"/>
  <c r="AL11" i="56"/>
  <c r="AM12" i="56" s="1"/>
  <c r="AC65" i="56"/>
  <c r="BR62" i="56"/>
  <c r="BE24" i="56"/>
  <c r="DT53" i="56"/>
  <c r="DA56" i="56"/>
  <c r="BE45" i="56"/>
  <c r="EJ58" i="56"/>
  <c r="AL61" i="56"/>
  <c r="AS64" i="56"/>
  <c r="CX55" i="56"/>
  <c r="CY55" i="56" s="1"/>
  <c r="AW47" i="56"/>
  <c r="DE31" i="56"/>
  <c r="N46" i="56"/>
  <c r="O47" i="56" s="1"/>
  <c r="DJ78" i="56"/>
  <c r="DK78" i="56" s="1"/>
  <c r="AP44" i="56"/>
  <c r="AQ45" i="56" s="1"/>
  <c r="AK11" i="56"/>
  <c r="EX28" i="56"/>
  <c r="EY28" i="56" s="1"/>
  <c r="CT52" i="56"/>
  <c r="CU52" i="56" s="1"/>
  <c r="EV85" i="56"/>
  <c r="CZ77" i="56"/>
  <c r="AS81" i="56"/>
  <c r="BP13" i="56"/>
  <c r="V75" i="56"/>
  <c r="AJ48" i="56"/>
  <c r="BL63" i="56"/>
  <c r="CC30" i="56"/>
  <c r="FH56" i="56"/>
  <c r="BY24" i="56"/>
  <c r="BZ50" i="56"/>
  <c r="FJ28" i="56"/>
  <c r="BB18" i="56"/>
  <c r="AK42" i="56"/>
  <c r="J50" i="56"/>
  <c r="K50" i="56" s="1"/>
  <c r="BT48" i="56"/>
  <c r="EZ63" i="56"/>
  <c r="BD60" i="56"/>
  <c r="FJ25" i="56"/>
  <c r="FK25" i="56" s="1"/>
  <c r="EN33" i="56"/>
  <c r="FE20" i="56"/>
  <c r="BR54" i="56"/>
  <c r="DF61" i="56"/>
  <c r="FQ34" i="56"/>
  <c r="DN43" i="56"/>
  <c r="EH32" i="56"/>
  <c r="EC83" i="56"/>
  <c r="FM64" i="56"/>
  <c r="FF62" i="56"/>
  <c r="U79" i="56"/>
  <c r="CX25" i="56"/>
  <c r="CW19" i="56"/>
  <c r="CK57" i="56"/>
  <c r="EH73" i="56"/>
  <c r="FB37" i="56"/>
  <c r="FC37" i="56" s="1"/>
  <c r="H60" i="56"/>
  <c r="J75" i="56"/>
  <c r="AH59" i="56"/>
  <c r="FJ29" i="56"/>
  <c r="FH52" i="56"/>
  <c r="FX59" i="56"/>
  <c r="DL17" i="56"/>
  <c r="DX40" i="56"/>
  <c r="FI54" i="56"/>
  <c r="CB44" i="56"/>
  <c r="X34" i="56"/>
  <c r="BB15" i="56"/>
  <c r="FQ72" i="56"/>
  <c r="CS71" i="56"/>
  <c r="CH77" i="56"/>
  <c r="CI77" i="56" s="1"/>
  <c r="CX66" i="56"/>
  <c r="CY66" i="56" s="1"/>
  <c r="FB49" i="56"/>
  <c r="FC49" i="56" s="1"/>
  <c r="EB44" i="56"/>
  <c r="CJ29" i="56"/>
  <c r="DB43" i="56"/>
  <c r="FX80" i="56"/>
  <c r="AP53" i="56"/>
  <c r="AQ53" i="56" s="1"/>
  <c r="T71" i="56"/>
  <c r="FH74" i="56"/>
  <c r="EZ62" i="56"/>
  <c r="DP53" i="56"/>
  <c r="FM14" i="56"/>
  <c r="E20" i="56"/>
  <c r="EB53" i="56"/>
  <c r="FJ82" i="56"/>
  <c r="FK82" i="56" s="1"/>
  <c r="FT79" i="56"/>
  <c r="FY22" i="56"/>
  <c r="FM33" i="56"/>
  <c r="EK41" i="56"/>
  <c r="FM31" i="56"/>
  <c r="FP56" i="56"/>
  <c r="BL13" i="56"/>
  <c r="V32" i="56"/>
  <c r="FI43" i="56"/>
  <c r="FE52" i="56"/>
  <c r="FZ72" i="56"/>
  <c r="DM69" i="56"/>
  <c r="BD29" i="56"/>
  <c r="CF36" i="56"/>
  <c r="FD12" i="56"/>
  <c r="E19" i="56"/>
  <c r="DY85" i="56"/>
  <c r="BX79" i="56"/>
  <c r="CT17" i="56"/>
  <c r="EG76" i="56"/>
  <c r="AP12" i="56"/>
  <c r="CL71" i="56"/>
  <c r="CM72" i="56" s="1"/>
  <c r="L82" i="56"/>
  <c r="AR19" i="56"/>
  <c r="CD16" i="56"/>
  <c r="AV60" i="56"/>
  <c r="CG36" i="56"/>
  <c r="DM34" i="56"/>
  <c r="DT11" i="56"/>
  <c r="EW34" i="56"/>
  <c r="BP81" i="56"/>
  <c r="FI19" i="56"/>
  <c r="DE77" i="56"/>
  <c r="CX24" i="56"/>
  <c r="FD20" i="56"/>
  <c r="EF22" i="56"/>
  <c r="CB59" i="56"/>
  <c r="CV28" i="56"/>
  <c r="CF67" i="56"/>
  <c r="CX53" i="56"/>
  <c r="CY53" i="56" s="1"/>
  <c r="I36" i="56"/>
  <c r="CZ32" i="56"/>
  <c r="CZ38" i="56"/>
  <c r="DV13" i="56"/>
  <c r="DW13" i="56" s="1"/>
  <c r="BX76" i="56"/>
  <c r="BJ36" i="56"/>
  <c r="BK36" i="56" s="1"/>
  <c r="DV81" i="56"/>
  <c r="DR74" i="56"/>
  <c r="AL65" i="56"/>
  <c r="FJ31" i="56"/>
  <c r="DL61" i="56"/>
  <c r="AR26" i="56"/>
  <c r="FQ79" i="56"/>
  <c r="AR73" i="56"/>
  <c r="Y21" i="56"/>
  <c r="BB59" i="56"/>
  <c r="BC59" i="56" s="1"/>
  <c r="DP34" i="56"/>
  <c r="EW84" i="56"/>
  <c r="AR66" i="56"/>
  <c r="FN48" i="56"/>
  <c r="DQ45" i="56"/>
  <c r="CO66" i="56"/>
  <c r="BV60" i="56"/>
  <c r="BW60" i="56" s="1"/>
  <c r="CT26" i="56"/>
  <c r="CC52" i="56"/>
  <c r="EN50" i="56"/>
  <c r="AG86" i="56"/>
  <c r="FD86" i="56"/>
  <c r="FL86" i="56"/>
  <c r="CH86" i="56"/>
  <c r="CB86" i="56"/>
  <c r="CW86" i="56"/>
  <c r="BJ86" i="56"/>
  <c r="AF86" i="56"/>
  <c r="P86" i="56"/>
  <c r="Y86" i="56"/>
  <c r="DL86" i="56"/>
  <c r="AR86" i="56"/>
  <c r="H86" i="56"/>
  <c r="CE48" i="56"/>
  <c r="CL80" i="56"/>
  <c r="CM80" i="56" s="1"/>
  <c r="AJ64" i="56"/>
  <c r="EW63" i="56"/>
  <c r="FA51" i="56"/>
  <c r="CC49" i="56"/>
  <c r="Z47" i="56"/>
  <c r="AA47" i="56" s="1"/>
  <c r="BF57" i="56"/>
  <c r="BG57" i="56" s="1"/>
  <c r="BJ46" i="56"/>
  <c r="AH26" i="56"/>
  <c r="FH37" i="56"/>
  <c r="FX73" i="56"/>
  <c r="DP73" i="56"/>
  <c r="FY27" i="56"/>
  <c r="AC29" i="56"/>
  <c r="AO61" i="56"/>
  <c r="EG57" i="56"/>
  <c r="BY83" i="56"/>
  <c r="V61" i="56"/>
  <c r="W62" i="56" s="1"/>
  <c r="FD49" i="56"/>
  <c r="BE67" i="56"/>
  <c r="CO54" i="56"/>
  <c r="FU68" i="56"/>
  <c r="CK41" i="56"/>
  <c r="FA53" i="56"/>
  <c r="BL12" i="56"/>
  <c r="U27" i="56"/>
  <c r="BV31" i="56"/>
  <c r="BY26" i="56"/>
  <c r="V19" i="56"/>
  <c r="CB75" i="56"/>
  <c r="BL37" i="56"/>
  <c r="CN16" i="56"/>
  <c r="BI16" i="56"/>
  <c r="AZ61" i="56"/>
  <c r="BL16" i="56"/>
  <c r="DQ47" i="56"/>
  <c r="EP64" i="56"/>
  <c r="EQ64" i="56" s="1"/>
  <c r="CC51" i="56"/>
  <c r="CF45" i="56"/>
  <c r="DN59" i="56"/>
  <c r="DO59" i="56" s="1"/>
  <c r="FU79" i="56"/>
  <c r="FJ16" i="56"/>
  <c r="DF44" i="56"/>
  <c r="CF26" i="56"/>
  <c r="FA30" i="56"/>
  <c r="R16" i="56"/>
  <c r="V41" i="56"/>
  <c r="W41" i="56" s="1"/>
  <c r="FH66" i="56"/>
  <c r="FN35" i="56"/>
  <c r="FO35" i="56" s="1"/>
  <c r="M42" i="56"/>
  <c r="EB31" i="56"/>
  <c r="DB73" i="56"/>
  <c r="FY41" i="56"/>
  <c r="DP21" i="56"/>
  <c r="DU51" i="56"/>
  <c r="EH27" i="56"/>
  <c r="EI27" i="56" s="1"/>
  <c r="BN78" i="56"/>
  <c r="CD46" i="56"/>
  <c r="CE46" i="56" s="1"/>
  <c r="AB78" i="56"/>
  <c r="CS72" i="56"/>
  <c r="DL39" i="56"/>
  <c r="DQ54" i="56"/>
  <c r="DU44" i="56"/>
  <c r="U80" i="56"/>
  <c r="CC29" i="56"/>
  <c r="FE47" i="56"/>
  <c r="AJ13" i="56"/>
  <c r="CC34" i="56"/>
  <c r="BB31" i="56"/>
  <c r="BC31" i="56" s="1"/>
  <c r="BR79" i="56"/>
  <c r="CK32" i="56"/>
  <c r="FR26" i="56"/>
  <c r="FS26" i="56" s="1"/>
  <c r="AL42" i="56"/>
  <c r="AM42" i="56" s="1"/>
  <c r="BY25" i="56"/>
  <c r="FP45" i="56"/>
  <c r="CC84" i="56"/>
  <c r="FI49" i="56"/>
  <c r="BJ30" i="56"/>
  <c r="BK30" i="56" s="1"/>
  <c r="FV22" i="56"/>
  <c r="FW23" i="56" s="1"/>
  <c r="AK40" i="56"/>
  <c r="FE30" i="56"/>
  <c r="FN52" i="56"/>
  <c r="FX83" i="56"/>
  <c r="Q65" i="56"/>
  <c r="R32" i="56"/>
  <c r="CW55" i="56"/>
  <c r="E82" i="56"/>
  <c r="BM71" i="56"/>
  <c r="FU49" i="56"/>
  <c r="AG57" i="56"/>
  <c r="V64" i="56"/>
  <c r="W65" i="56" s="1"/>
  <c r="CH40" i="56"/>
  <c r="EB30" i="56"/>
  <c r="CB64" i="56"/>
  <c r="DM55" i="56"/>
  <c r="CC61" i="56"/>
  <c r="DD63" i="56"/>
  <c r="BL34" i="56"/>
  <c r="Q53" i="56"/>
  <c r="BH54" i="56"/>
  <c r="EP65" i="56"/>
  <c r="BE34" i="56"/>
  <c r="AT50" i="56"/>
  <c r="CV62" i="56"/>
  <c r="Q57" i="56"/>
  <c r="AF81" i="56"/>
  <c r="CF33" i="56"/>
  <c r="BM82" i="56"/>
  <c r="EH11" i="56"/>
  <c r="EG82" i="56"/>
  <c r="AK59" i="56"/>
  <c r="EL15" i="56"/>
  <c r="EM15" i="56" s="1"/>
  <c r="EZ37" i="56"/>
  <c r="BE30" i="56"/>
  <c r="CP51" i="56"/>
  <c r="H79" i="56"/>
  <c r="AO36" i="56"/>
  <c r="DD77" i="56"/>
  <c r="CD78" i="56"/>
  <c r="CE78" i="56" s="1"/>
  <c r="ED21" i="56"/>
  <c r="CK17" i="56"/>
  <c r="E50" i="56"/>
  <c r="EK72" i="56"/>
  <c r="D51" i="56"/>
  <c r="FZ71" i="56"/>
  <c r="GA71" i="56" s="1"/>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s="1"/>
  <c r="Q47" i="56"/>
  <c r="ED75" i="56"/>
  <c r="DQ48" i="56"/>
  <c r="BM38" i="56"/>
  <c r="BI15" i="56"/>
  <c r="D82" i="56"/>
  <c r="DI40" i="56"/>
  <c r="E73" i="56"/>
  <c r="AB38" i="56"/>
  <c r="CW79" i="56"/>
  <c r="BU85" i="56"/>
  <c r="CK65" i="56"/>
  <c r="EV64" i="56"/>
  <c r="EH60" i="56"/>
  <c r="EI60" i="56" s="1"/>
  <c r="BV26" i="56"/>
  <c r="AT16" i="56"/>
  <c r="FP13" i="56"/>
  <c r="N38" i="56"/>
  <c r="O38" i="56" s="1"/>
  <c r="CS79" i="56"/>
  <c r="CX60" i="56"/>
  <c r="CY60" i="56" s="1"/>
  <c r="CT40" i="56"/>
  <c r="CJ39" i="56"/>
  <c r="CH15" i="56"/>
  <c r="BR55" i="56"/>
  <c r="FB73" i="56"/>
  <c r="FC73" i="56" s="1"/>
  <c r="CH38" i="56"/>
  <c r="CI38" i="56" s="1"/>
  <c r="DV34" i="56"/>
  <c r="DW34" i="56" s="1"/>
  <c r="F77" i="56"/>
  <c r="AH79" i="56"/>
  <c r="CV51" i="56"/>
  <c r="EG52" i="56"/>
  <c r="CD59" i="56"/>
  <c r="CE59" i="56" s="1"/>
  <c r="BU67" i="56"/>
  <c r="DB47" i="56"/>
  <c r="EH65" i="56"/>
  <c r="EB43" i="56"/>
  <c r="BU21" i="56"/>
  <c r="CV47" i="56"/>
  <c r="CS57" i="56"/>
  <c r="AS80" i="56"/>
  <c r="BJ66" i="56"/>
  <c r="AX58" i="56"/>
  <c r="AY59" i="56" s="1"/>
  <c r="AR23" i="56"/>
  <c r="DR33" i="56"/>
  <c r="CH41" i="56"/>
  <c r="CG12" i="56"/>
  <c r="FE33" i="56"/>
  <c r="BM57" i="56"/>
  <c r="DH66" i="56"/>
  <c r="EK77" i="56"/>
  <c r="AR15" i="56"/>
  <c r="FN60" i="56"/>
  <c r="FO60" i="56" s="1"/>
  <c r="FB83" i="56"/>
  <c r="FF40" i="56"/>
  <c r="FG40" i="56" s="1"/>
  <c r="I66" i="56"/>
  <c r="FN28" i="56"/>
  <c r="DR64" i="56"/>
  <c r="DT84" i="56"/>
  <c r="DY34" i="56"/>
  <c r="P22" i="56"/>
  <c r="DT64" i="56"/>
  <c r="AX28" i="56"/>
  <c r="EP74" i="56"/>
  <c r="EQ74" i="56" s="1"/>
  <c r="EX12" i="56"/>
  <c r="EZ57" i="56"/>
  <c r="BV79" i="56"/>
  <c r="FU37" i="56"/>
  <c r="FY71" i="56"/>
  <c r="BF62" i="56"/>
  <c r="EJ40" i="56"/>
  <c r="AH19" i="56"/>
  <c r="CV82" i="56"/>
  <c r="BU56" i="56"/>
  <c r="DX42" i="56"/>
  <c r="FB22" i="56"/>
  <c r="AG77" i="56"/>
  <c r="DY35" i="56"/>
  <c r="DH85" i="56"/>
  <c r="FP49" i="56"/>
  <c r="BL21" i="56"/>
  <c r="CK13" i="56"/>
  <c r="AR49" i="56"/>
  <c r="DH11" i="56"/>
  <c r="FH72" i="56"/>
  <c r="AT65" i="56"/>
  <c r="AU66" i="56" s="1"/>
  <c r="FI71" i="56"/>
  <c r="EL22" i="56"/>
  <c r="H26" i="56"/>
  <c r="BM17" i="56"/>
  <c r="BM80" i="56"/>
  <c r="FE23" i="56"/>
  <c r="AS18" i="56"/>
  <c r="AD31" i="56"/>
  <c r="AE32" i="56" s="1"/>
  <c r="BJ72" i="56"/>
  <c r="CF52" i="56"/>
  <c r="BZ37" i="56"/>
  <c r="CA37" i="56" s="1"/>
  <c r="DB50" i="56"/>
  <c r="BL24" i="56"/>
  <c r="U54" i="56"/>
  <c r="CZ69" i="56"/>
  <c r="FR11" i="56"/>
  <c r="BB11" i="56"/>
  <c r="Z80" i="56"/>
  <c r="DP39" i="56"/>
  <c r="CW82" i="56"/>
  <c r="AT19" i="56"/>
  <c r="CZ71" i="56"/>
  <c r="FL57" i="56"/>
  <c r="AV47" i="56"/>
  <c r="BL66" i="56"/>
  <c r="DI42" i="56"/>
  <c r="AT13" i="56"/>
  <c r="AG21" i="56"/>
  <c r="DF82" i="56"/>
  <c r="BH17" i="56"/>
  <c r="FF69" i="56"/>
  <c r="BT51" i="56"/>
  <c r="BR47" i="56"/>
  <c r="BS47" i="56" s="1"/>
  <c r="ED20" i="56"/>
  <c r="AL54" i="56"/>
  <c r="FE12" i="56"/>
  <c r="CJ70" i="56"/>
  <c r="DF33" i="56"/>
  <c r="CV26" i="56"/>
  <c r="AJ18" i="56"/>
  <c r="BH32" i="56"/>
  <c r="DY25" i="56"/>
  <c r="DE14" i="56"/>
  <c r="AX22" i="56"/>
  <c r="BY71" i="56"/>
  <c r="EO16" i="56"/>
  <c r="EV27" i="56"/>
  <c r="AN37" i="56"/>
  <c r="AW36" i="56"/>
  <c r="AS83" i="56"/>
  <c r="DX65" i="56"/>
  <c r="CK50" i="56"/>
  <c r="Z63" i="56"/>
  <c r="AA64" i="56" s="1"/>
  <c r="EX36" i="56"/>
  <c r="U30" i="56"/>
  <c r="EC25" i="56"/>
  <c r="CS58" i="56"/>
  <c r="DA67" i="56"/>
  <c r="CX12" i="56"/>
  <c r="CY13" i="56" s="1"/>
  <c r="BM12" i="56"/>
  <c r="D61" i="56"/>
  <c r="EF72" i="56"/>
  <c r="EV83" i="56"/>
  <c r="FN68" i="56"/>
  <c r="FT68" i="56"/>
  <c r="BT29" i="56"/>
  <c r="EN66" i="56"/>
  <c r="FD81" i="56"/>
  <c r="BE16" i="56"/>
  <c r="FY42" i="56"/>
  <c r="J21" i="56"/>
  <c r="DI69" i="56"/>
  <c r="ED19" i="56"/>
  <c r="FP25" i="56"/>
  <c r="CO57" i="56"/>
  <c r="CX18" i="56"/>
  <c r="Q16" i="56"/>
  <c r="AJ78" i="56"/>
  <c r="EO72" i="56"/>
  <c r="CC72" i="56"/>
  <c r="FZ12" i="56"/>
  <c r="GA13" i="56" s="1"/>
  <c r="BH74" i="56"/>
  <c r="AH72" i="56"/>
  <c r="H78" i="56"/>
  <c r="BZ58" i="56"/>
  <c r="CA58" i="56" s="1"/>
  <c r="AD26" i="56"/>
  <c r="I48" i="56"/>
  <c r="BL83" i="56"/>
  <c r="BF72" i="56"/>
  <c r="BG72" i="56" s="1"/>
  <c r="BD51" i="56"/>
  <c r="DW69" i="56"/>
  <c r="DW49" i="56"/>
  <c r="AU80" i="56"/>
  <c r="L86" i="56"/>
  <c r="FU87" i="56"/>
  <c r="BZ86" i="56"/>
  <c r="AX87" i="56"/>
  <c r="AY88" i="56" s="1"/>
  <c r="AV87" i="56"/>
  <c r="CH87" i="56"/>
  <c r="CI88" i="56" s="1"/>
  <c r="CP87" i="56"/>
  <c r="CQ88" i="56" s="1"/>
  <c r="DA86" i="56"/>
  <c r="EG86" i="56"/>
  <c r="CO86" i="56"/>
  <c r="FJ86" i="56"/>
  <c r="FJ87" i="56"/>
  <c r="FK88" i="56" s="1"/>
  <c r="ED87" i="56"/>
  <c r="EE88" i="56" s="1"/>
  <c r="FZ86" i="56"/>
  <c r="T87" i="56"/>
  <c r="DQ86" i="56"/>
  <c r="BJ87" i="56"/>
  <c r="BQ86" i="56"/>
  <c r="CG86" i="56"/>
  <c r="EX86" i="56"/>
  <c r="DM86" i="56"/>
  <c r="EL87" i="56"/>
  <c r="EM88" i="56" s="1"/>
  <c r="AK86" i="56"/>
  <c r="DF86" i="56"/>
  <c r="E87" i="56"/>
  <c r="DH87" i="56"/>
  <c r="FA86" i="56"/>
  <c r="AW87" i="56"/>
  <c r="BY87" i="56"/>
  <c r="CZ86" i="56"/>
  <c r="FY87" i="56"/>
  <c r="BB86" i="56"/>
  <c r="BC86" i="56" s="1"/>
  <c r="DD87" i="56"/>
  <c r="BR86" i="56"/>
  <c r="BS86" i="56" s="1"/>
  <c r="BT86" i="56"/>
  <c r="EG87" i="56"/>
  <c r="FB86" i="56"/>
  <c r="FA87" i="56"/>
  <c r="FY86" i="56"/>
  <c r="CP86" i="56"/>
  <c r="CQ86" i="56" s="1"/>
  <c r="F87" i="56"/>
  <c r="G88" i="56" s="1"/>
  <c r="Q86" i="56"/>
  <c r="CB87" i="56"/>
  <c r="DI87" i="56"/>
  <c r="Q87" i="56"/>
  <c r="J86" i="56"/>
  <c r="K86" i="56" s="1"/>
  <c r="BL86" i="56"/>
  <c r="CR87" i="56"/>
  <c r="AT86" i="56"/>
  <c r="AK87" i="56"/>
  <c r="FE86" i="56"/>
  <c r="AV86" i="56"/>
  <c r="AD87" i="56"/>
  <c r="AE88" i="56" s="1"/>
  <c r="AO86" i="56"/>
  <c r="EW86" i="56"/>
  <c r="FP86" i="56"/>
  <c r="M86" i="56"/>
  <c r="DV87" i="56"/>
  <c r="DW88" i="56" s="1"/>
  <c r="BR87" i="56"/>
  <c r="BS88" i="56" s="1"/>
  <c r="CC87" i="56"/>
  <c r="EN87" i="56"/>
  <c r="FT86" i="56"/>
  <c r="V86" i="56"/>
  <c r="W86" i="56" s="1"/>
  <c r="CJ87" i="56"/>
  <c r="CL87" i="56"/>
  <c r="CM88" i="56" s="1"/>
  <c r="BP87" i="56"/>
  <c r="EZ86" i="56"/>
  <c r="BI86" i="56"/>
  <c r="CJ86" i="56"/>
  <c r="EJ87" i="56"/>
  <c r="EL86" i="56"/>
  <c r="DU86" i="56"/>
  <c r="CV87" i="56"/>
  <c r="EJ86" i="56"/>
  <c r="AB86" i="56"/>
  <c r="AH87" i="56"/>
  <c r="AI88" i="56" s="1"/>
  <c r="DD86" i="56"/>
  <c r="CN86" i="56"/>
  <c r="EK86" i="56"/>
  <c r="EC86" i="56"/>
  <c r="Y87" i="56"/>
  <c r="EP87" i="56"/>
  <c r="EQ88" i="56" s="1"/>
  <c r="CT87" i="56"/>
  <c r="CU88" i="56" s="1"/>
  <c r="FH87" i="56"/>
  <c r="BP86" i="56"/>
  <c r="CV86" i="56"/>
  <c r="AS86" i="56"/>
  <c r="CC86" i="56"/>
  <c r="AP87" i="56"/>
  <c r="AQ88" i="56" s="1"/>
  <c r="CD87" i="56"/>
  <c r="CE88" i="56" s="1"/>
  <c r="BZ87" i="56"/>
  <c r="AD86" i="56"/>
  <c r="FU86" i="56"/>
  <c r="BL87" i="56"/>
  <c r="X87" i="56"/>
  <c r="AT87" i="56"/>
  <c r="AU88" i="56" s="1"/>
  <c r="I87" i="56"/>
  <c r="BV87" i="56"/>
  <c r="BW88" i="56" s="1"/>
  <c r="BF87" i="56"/>
  <c r="BG88" i="56" s="1"/>
  <c r="CK86" i="56"/>
  <c r="EZ87" i="56"/>
  <c r="H87" i="56"/>
  <c r="BQ87" i="56"/>
  <c r="BH86" i="56"/>
  <c r="DB86" i="56"/>
  <c r="CF87" i="56"/>
  <c r="FX86" i="56"/>
  <c r="DF87" i="56"/>
  <c r="DH86" i="56"/>
  <c r="DR86" i="56"/>
  <c r="DS86" i="56" s="1"/>
  <c r="ED86" i="56"/>
  <c r="EV86" i="56"/>
  <c r="BE87" i="56"/>
  <c r="J87" i="56"/>
  <c r="K88" i="56" s="1"/>
  <c r="DN87" i="56"/>
  <c r="DO88" i="56" s="1"/>
  <c r="CX86" i="56"/>
  <c r="FQ86" i="56"/>
  <c r="AL86" i="56"/>
  <c r="N87" i="56"/>
  <c r="O88" i="56" s="1"/>
  <c r="DJ87" i="56"/>
  <c r="DK88" i="56" s="1"/>
  <c r="L87" i="56"/>
  <c r="AB87" i="56"/>
  <c r="EW87" i="56"/>
  <c r="CS86" i="56"/>
  <c r="BX87" i="56"/>
  <c r="Z87" i="56"/>
  <c r="AA88" i="56" s="1"/>
  <c r="X86" i="56"/>
  <c r="P87" i="56"/>
  <c r="AN87" i="56"/>
  <c r="DM87" i="56"/>
  <c r="EP86" i="56"/>
  <c r="EQ86" i="56" s="1"/>
  <c r="CF86" i="56"/>
  <c r="DT87" i="56"/>
  <c r="AN86" i="56"/>
  <c r="EB87" i="56"/>
  <c r="BD86" i="56"/>
  <c r="AS87" i="56"/>
  <c r="D87" i="56"/>
  <c r="DU87" i="56"/>
  <c r="FB87" i="56"/>
  <c r="FC88" i="56" s="1"/>
  <c r="DE87" i="56"/>
  <c r="DJ86" i="56"/>
  <c r="EX87" i="56"/>
  <c r="EY88" i="56" s="1"/>
  <c r="FF86" i="56"/>
  <c r="DY86" i="56"/>
  <c r="AP86" i="56"/>
  <c r="DR87" i="56"/>
  <c r="DS88" i="56" s="1"/>
  <c r="FX87" i="56"/>
  <c r="CK87" i="56"/>
  <c r="BV86" i="56"/>
  <c r="BW86" i="56" s="1"/>
  <c r="EB86" i="56"/>
  <c r="FD87" i="56"/>
  <c r="V87" i="56"/>
  <c r="W88" i="56" s="1"/>
  <c r="FI87" i="56"/>
  <c r="FN87" i="56"/>
  <c r="FO88" i="56" s="1"/>
  <c r="R87" i="56"/>
  <c r="S88" i="56" s="1"/>
  <c r="R86" i="56"/>
  <c r="EH86" i="56"/>
  <c r="BT87" i="56"/>
  <c r="EO87" i="56"/>
  <c r="EO86" i="56"/>
  <c r="FR86" i="56"/>
  <c r="FS86" i="56" s="1"/>
  <c r="EH87" i="56"/>
  <c r="EI88" i="56" s="1"/>
  <c r="BM87" i="56"/>
  <c r="FP87" i="56"/>
  <c r="AR87" i="56"/>
  <c r="FZ87" i="56"/>
  <c r="GA88" i="56" s="1"/>
  <c r="FV87" i="56"/>
  <c r="FW88" i="56" s="1"/>
  <c r="AC86" i="56"/>
  <c r="AO87" i="56"/>
  <c r="DB87" i="56"/>
  <c r="DC88" i="56" s="1"/>
  <c r="F86" i="56"/>
  <c r="EK87" i="56"/>
  <c r="BU87" i="56"/>
  <c r="BE86" i="56"/>
  <c r="U87" i="56"/>
  <c r="BI87" i="56"/>
  <c r="FL87" i="56"/>
  <c r="CD86" i="56"/>
  <c r="AG87" i="56"/>
  <c r="BB87" i="56"/>
  <c r="BC88" i="56" s="1"/>
  <c r="EF87" i="56"/>
  <c r="CZ87" i="56"/>
  <c r="BN86" i="56"/>
  <c r="AL87" i="56"/>
  <c r="AM88" i="56" s="1"/>
  <c r="T86" i="56"/>
  <c r="BY86" i="56"/>
  <c r="FF87" i="56"/>
  <c r="BA87" i="56"/>
  <c r="EN86" i="56"/>
  <c r="FM86" i="56"/>
  <c r="DX87" i="56"/>
  <c r="DZ86" i="56"/>
  <c r="BA86" i="56"/>
  <c r="DY87" i="56"/>
  <c r="CG87" i="56"/>
  <c r="E86" i="56"/>
  <c r="FV86" i="56"/>
  <c r="DQ87" i="56"/>
  <c r="BM86" i="56"/>
  <c r="DV86" i="56"/>
  <c r="DW86" i="56" s="1"/>
  <c r="DZ87" i="56"/>
  <c r="EA88" i="56" s="1"/>
  <c r="AF87" i="56"/>
  <c r="CN87" i="56"/>
  <c r="DA87" i="56"/>
  <c r="EC87" i="56"/>
  <c r="FT87" i="56"/>
  <c r="FQ87" i="56"/>
  <c r="FI86" i="56"/>
  <c r="BX86" i="56"/>
  <c r="FM87" i="56"/>
  <c r="BF86" i="56"/>
  <c r="CT86" i="56"/>
  <c r="D86" i="56"/>
  <c r="Z86" i="56"/>
  <c r="DI86" i="56"/>
  <c r="CL86" i="56"/>
  <c r="CM86" i="56" s="1"/>
  <c r="EF86" i="56"/>
  <c r="FE87" i="56"/>
  <c r="DL87" i="56"/>
  <c r="DX86" i="56"/>
  <c r="AJ86" i="56"/>
  <c r="N86" i="56"/>
  <c r="O86" i="56" s="1"/>
  <c r="FN86" i="56"/>
  <c r="FO86" i="56" s="1"/>
  <c r="DN86" i="56"/>
  <c r="DO86" i="56" s="1"/>
  <c r="AW86" i="56"/>
  <c r="DE86" i="56"/>
  <c r="CR86" i="56"/>
  <c r="CW87" i="56"/>
  <c r="FH86" i="56"/>
  <c r="AJ87" i="56"/>
  <c r="BD87" i="56"/>
  <c r="AX86" i="56"/>
  <c r="M87" i="56"/>
  <c r="CX87" i="56"/>
  <c r="CY88" i="56" s="1"/>
  <c r="AZ87" i="56"/>
  <c r="AC87" i="56"/>
  <c r="CS87" i="56"/>
  <c r="I86" i="56"/>
  <c r="DP87" i="56"/>
  <c r="DT86" i="56"/>
  <c r="U86" i="56"/>
  <c r="DP86" i="56"/>
  <c r="AZ86" i="56"/>
  <c r="BN87" i="56"/>
  <c r="BO88" i="56" s="1"/>
  <c r="BH87" i="56"/>
  <c r="BU86" i="56"/>
  <c r="EV87" i="56"/>
  <c r="FR87" i="56"/>
  <c r="FS88" i="56" s="1"/>
  <c r="CO87" i="56"/>
  <c r="AH86" i="56"/>
  <c r="AI86" i="56" s="1"/>
  <c r="FU69" i="56"/>
  <c r="DY64" i="56"/>
  <c r="FL39" i="56"/>
  <c r="N80" i="56"/>
  <c r="I58" i="56"/>
  <c r="FD48" i="56"/>
  <c r="AJ25" i="56"/>
  <c r="CL25" i="56"/>
  <c r="AL38" i="56"/>
  <c r="AM38" i="56" s="1"/>
  <c r="FF22" i="56"/>
  <c r="FZ58" i="56"/>
  <c r="CJ71" i="56"/>
  <c r="L78" i="56"/>
  <c r="CS56" i="56"/>
  <c r="EH66" i="56"/>
  <c r="EI67" i="56" s="1"/>
  <c r="DJ53" i="56"/>
  <c r="V29" i="56"/>
  <c r="AH63" i="56"/>
  <c r="FE19" i="56"/>
  <c r="AO43" i="56"/>
  <c r="EV23" i="56"/>
  <c r="J66" i="56"/>
  <c r="FR20" i="56"/>
  <c r="FS20" i="56" s="1"/>
  <c r="FA65" i="56"/>
  <c r="FE44" i="56"/>
  <c r="CR51" i="56"/>
  <c r="AX47" i="56"/>
  <c r="FT38" i="56"/>
  <c r="CO61" i="56"/>
  <c r="EZ53" i="56"/>
  <c r="AS33" i="56"/>
  <c r="FJ55" i="56"/>
  <c r="FK55" i="56" s="1"/>
  <c r="FV52" i="56"/>
  <c r="FP26" i="56"/>
  <c r="EW78" i="56"/>
  <c r="AK57" i="56"/>
  <c r="FY72" i="56"/>
  <c r="CO37" i="56"/>
  <c r="DN75" i="56"/>
  <c r="BP68" i="56"/>
  <c r="DL78" i="56"/>
  <c r="BA52" i="56"/>
  <c r="FI16" i="56"/>
  <c r="AW80" i="56"/>
  <c r="DU12" i="56"/>
  <c r="CS66" i="56"/>
  <c r="BB20" i="56"/>
  <c r="Y43" i="56"/>
  <c r="FQ66" i="56"/>
  <c r="AS41" i="56"/>
  <c r="CC27" i="56"/>
  <c r="J74" i="56"/>
  <c r="K74" i="56" s="1"/>
  <c r="DA64" i="56"/>
  <c r="Q64" i="56"/>
  <c r="AL17" i="56"/>
  <c r="AM17" i="56" s="1"/>
  <c r="M56" i="56"/>
  <c r="DF16" i="56"/>
  <c r="DA80" i="56"/>
  <c r="CL64" i="56"/>
  <c r="CM64" i="56" s="1"/>
  <c r="Q18" i="56"/>
  <c r="I75" i="56"/>
  <c r="AL40" i="56"/>
  <c r="AM40" i="56" s="1"/>
  <c r="CL53" i="56"/>
  <c r="DL43" i="56"/>
  <c r="BM46" i="56"/>
  <c r="R53" i="56"/>
  <c r="FT76" i="56"/>
  <c r="BN36" i="56"/>
  <c r="BO36" i="56" s="1"/>
  <c r="FR48" i="56"/>
  <c r="EK19" i="56"/>
  <c r="DX44" i="56"/>
  <c r="BM63" i="56"/>
  <c r="DQ52" i="56"/>
  <c r="BT17" i="56"/>
  <c r="J45" i="56"/>
  <c r="K45" i="56" s="1"/>
  <c r="BF64" i="56"/>
  <c r="BG64" i="56" s="1"/>
  <c r="DE68" i="56"/>
  <c r="AS56" i="56"/>
  <c r="CJ75" i="56"/>
  <c r="V15" i="56"/>
  <c r="W15" i="56" s="1"/>
  <c r="I21" i="56"/>
  <c r="DX59" i="56"/>
  <c r="BX75" i="56"/>
  <c r="CT64" i="56"/>
  <c r="FP82" i="56"/>
  <c r="V82" i="56"/>
  <c r="AZ76" i="56"/>
  <c r="DP72" i="56"/>
  <c r="CP73" i="56"/>
  <c r="DQ26" i="56"/>
  <c r="EC36" i="56"/>
  <c r="P61" i="56"/>
  <c r="CG35" i="56"/>
  <c r="BX63" i="56"/>
  <c r="BE72" i="56"/>
  <c r="FT11" i="56"/>
  <c r="CZ30" i="56"/>
  <c r="FR83" i="56"/>
  <c r="CR48" i="56"/>
  <c r="BX62" i="56"/>
  <c r="BH29" i="56"/>
  <c r="BQ77" i="56"/>
  <c r="FU57" i="56"/>
  <c r="P27" i="56"/>
  <c r="H71" i="56"/>
  <c r="DT54" i="56"/>
  <c r="AV82" i="56"/>
  <c r="AT59" i="56"/>
  <c r="AU59" i="56" s="1"/>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s="1"/>
  <c r="FR29" i="56"/>
  <c r="FS30" i="56" s="1"/>
  <c r="P30" i="56"/>
  <c r="T45" i="56"/>
  <c r="CS82" i="56"/>
  <c r="X53" i="56"/>
  <c r="FB24" i="56"/>
  <c r="FC25" i="56" s="1"/>
  <c r="DQ46" i="56"/>
  <c r="N31" i="56"/>
  <c r="O31" i="56" s="1"/>
  <c r="AP72" i="56"/>
  <c r="BD72" i="56"/>
  <c r="T26" i="56"/>
  <c r="CH43" i="56"/>
  <c r="CI43" i="56" s="1"/>
  <c r="BU16" i="56"/>
  <c r="BT54" i="56"/>
  <c r="BA39" i="56"/>
  <c r="BT84" i="56"/>
  <c r="V36" i="56"/>
  <c r="V68" i="56"/>
  <c r="AX79" i="56"/>
  <c r="FX51" i="56"/>
  <c r="CX85" i="56"/>
  <c r="AS42" i="56"/>
  <c r="EK42" i="56"/>
  <c r="CO58" i="56"/>
  <c r="DE74" i="56"/>
  <c r="CT79" i="56"/>
  <c r="CZ53" i="56"/>
  <c r="CL24" i="56"/>
  <c r="U57" i="56"/>
  <c r="DX33" i="56"/>
  <c r="BN27" i="56"/>
  <c r="BO27" i="56" s="1"/>
  <c r="CG80" i="56"/>
  <c r="AK75" i="56"/>
  <c r="FL64" i="56"/>
  <c r="I52" i="56"/>
  <c r="BR84" i="56"/>
  <c r="BS84" i="56" s="1"/>
  <c r="DP84" i="56"/>
  <c r="FZ38" i="56"/>
  <c r="FI52" i="56"/>
  <c r="FH85" i="56"/>
  <c r="EL77" i="56"/>
  <c r="EW75" i="56"/>
  <c r="FT39" i="56"/>
  <c r="CC44" i="56"/>
  <c r="CZ84" i="56"/>
  <c r="DU63" i="56"/>
  <c r="EV12" i="56"/>
  <c r="X23" i="56"/>
  <c r="BQ68" i="56"/>
  <c r="FB52" i="56"/>
  <c r="FD59" i="56"/>
  <c r="AO40" i="56"/>
  <c r="DZ45" i="56"/>
  <c r="BF78" i="56"/>
  <c r="BG78" i="56" s="1"/>
  <c r="AF52" i="56"/>
  <c r="CO52" i="56"/>
  <c r="AS34" i="56"/>
  <c r="Z62" i="56"/>
  <c r="AA62" i="56" s="1"/>
  <c r="CD50" i="56"/>
  <c r="DB63" i="56"/>
  <c r="DC63" i="56" s="1"/>
  <c r="CG44" i="56"/>
  <c r="FA80" i="56"/>
  <c r="BT27" i="56"/>
  <c r="BH69" i="56"/>
  <c r="U61" i="56"/>
  <c r="CO21" i="56"/>
  <c r="EC60" i="56"/>
  <c r="AH36" i="56"/>
  <c r="BB56" i="56"/>
  <c r="BC56" i="56" s="1"/>
  <c r="AO32" i="56"/>
  <c r="BY66" i="56"/>
  <c r="DV75" i="56"/>
  <c r="FN14" i="56"/>
  <c r="CH82" i="56"/>
  <c r="DL57" i="56"/>
  <c r="E85" i="56"/>
  <c r="AT48" i="56"/>
  <c r="FH36" i="56"/>
  <c r="DE19" i="56"/>
  <c r="CN58" i="56"/>
  <c r="FV24" i="56"/>
  <c r="FW24" i="56" s="1"/>
  <c r="DP56" i="56"/>
  <c r="CS73" i="56"/>
  <c r="EG45" i="56"/>
  <c r="EH35" i="56"/>
  <c r="CF19" i="56"/>
  <c r="FP23" i="56"/>
  <c r="FM35" i="56"/>
  <c r="DX46" i="56"/>
  <c r="EG65" i="56"/>
  <c r="BA50" i="56"/>
  <c r="CO19" i="56"/>
  <c r="BB71" i="56"/>
  <c r="FT52" i="56"/>
  <c r="EP82" i="56"/>
  <c r="N53" i="56"/>
  <c r="BN58" i="56"/>
  <c r="Z50" i="56"/>
  <c r="AV49" i="56"/>
  <c r="AR27" i="56"/>
  <c r="FB51" i="56"/>
  <c r="N50" i="56"/>
  <c r="BR57" i="56"/>
  <c r="P47" i="56"/>
  <c r="FE24" i="56"/>
  <c r="EF66" i="56"/>
  <c r="FF17" i="56"/>
  <c r="FV82" i="56"/>
  <c r="FW82" i="56" s="1"/>
  <c r="BZ64" i="56"/>
  <c r="FF61" i="56"/>
  <c r="DT63" i="56"/>
  <c r="AB14" i="56"/>
  <c r="AP47" i="56"/>
  <c r="DI56" i="56"/>
  <c r="DM76" i="56"/>
  <c r="BE79" i="56"/>
  <c r="CL66" i="56"/>
  <c r="CL29" i="56"/>
  <c r="CD39" i="56"/>
  <c r="DQ15" i="56"/>
  <c r="FZ54" i="56"/>
  <c r="EL46" i="56"/>
  <c r="EH31" i="56"/>
  <c r="EH28" i="56"/>
  <c r="CC66" i="56"/>
  <c r="BH75" i="56"/>
  <c r="DX19" i="56"/>
  <c r="FQ74" i="56"/>
  <c r="E38" i="56"/>
  <c r="FP76" i="56"/>
  <c r="BH65" i="56"/>
  <c r="DL72" i="56"/>
  <c r="EW17" i="56"/>
  <c r="BH27" i="56"/>
  <c r="DY54" i="56"/>
  <c r="EB77" i="56"/>
  <c r="CZ83" i="56"/>
  <c r="F80" i="56"/>
  <c r="EK74" i="56"/>
  <c r="EW32" i="56"/>
  <c r="CB26" i="56"/>
  <c r="F78" i="56"/>
  <c r="EW50" i="56"/>
  <c r="BR45" i="56"/>
  <c r="BS46" i="56" s="1"/>
  <c r="ED60" i="56"/>
  <c r="AR64" i="56"/>
  <c r="AR68" i="56"/>
  <c r="FL49" i="56"/>
  <c r="AZ64" i="56"/>
  <c r="EW51" i="56"/>
  <c r="AD46" i="56"/>
  <c r="P56" i="56"/>
  <c r="EK47" i="56"/>
  <c r="FQ59" i="56"/>
  <c r="DA75" i="56"/>
  <c r="EJ78" i="56"/>
  <c r="DT55" i="56"/>
  <c r="DR18" i="56"/>
  <c r="AK56" i="56"/>
  <c r="CT50" i="56"/>
  <c r="CU51" i="56" s="1"/>
  <c r="FB63" i="56"/>
  <c r="AK66" i="56"/>
  <c r="BT39" i="56"/>
  <c r="CR71" i="56"/>
  <c r="EZ82" i="56"/>
  <c r="DX43" i="56"/>
  <c r="DM59" i="56"/>
  <c r="FT29" i="56"/>
  <c r="BR25" i="56"/>
  <c r="BS25" i="56" s="1"/>
  <c r="BA49" i="56"/>
  <c r="P85" i="56"/>
  <c r="FI17" i="56"/>
  <c r="FB58" i="56"/>
  <c r="Y37" i="56"/>
  <c r="DN76" i="56"/>
  <c r="T27" i="56"/>
  <c r="AB48" i="56"/>
  <c r="BQ27" i="56"/>
  <c r="AJ42" i="56"/>
  <c r="L42" i="56"/>
  <c r="AD24" i="56"/>
  <c r="AN22" i="56"/>
  <c r="FR46" i="56"/>
  <c r="AB36" i="56"/>
  <c r="DB78" i="56"/>
  <c r="FU47" i="56"/>
  <c r="BV44" i="56"/>
  <c r="FZ80" i="56"/>
  <c r="GA81" i="56" s="1"/>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s="1"/>
  <c r="BP35" i="56"/>
  <c r="Q82" i="56"/>
  <c r="EF42" i="56"/>
  <c r="CW42" i="56"/>
  <c r="DT60" i="56"/>
  <c r="BV72" i="56"/>
  <c r="EL85" i="56"/>
  <c r="BV68" i="56"/>
  <c r="AC82" i="56"/>
  <c r="R48" i="56"/>
  <c r="DR84" i="56"/>
  <c r="DS84" i="56" s="1"/>
  <c r="DA44" i="56"/>
  <c r="FP57" i="56"/>
  <c r="BX67" i="56"/>
  <c r="FJ80" i="56"/>
  <c r="FK80" i="56" s="1"/>
  <c r="DL54" i="56"/>
  <c r="FF66" i="56"/>
  <c r="FG66" i="56" s="1"/>
  <c r="DZ70" i="56"/>
  <c r="Z30" i="56"/>
  <c r="AA30" i="56" s="1"/>
  <c r="FB54" i="56"/>
  <c r="EO14" i="56"/>
  <c r="DI66" i="56"/>
  <c r="CS40" i="56"/>
  <c r="DZ36" i="56"/>
  <c r="AK80" i="56"/>
  <c r="AC14" i="56"/>
  <c r="AZ18" i="56"/>
  <c r="CK46" i="56"/>
  <c r="FE66" i="56"/>
  <c r="H40" i="56"/>
  <c r="CT84" i="56"/>
  <c r="CU84" i="56" s="1"/>
  <c r="V60" i="56"/>
  <c r="AN78" i="56"/>
  <c r="CJ45" i="56"/>
  <c r="DR73" i="56"/>
  <c r="AR47" i="56"/>
  <c r="CK51" i="56"/>
  <c r="X46" i="56"/>
  <c r="FD47" i="56"/>
  <c r="I42" i="56"/>
  <c r="DX53" i="56"/>
  <c r="DZ81" i="56"/>
  <c r="FP84" i="56"/>
  <c r="FU22" i="56"/>
  <c r="BH12" i="56"/>
  <c r="AN71" i="56"/>
  <c r="AB72" i="56"/>
  <c r="FN42" i="56"/>
  <c r="CL75" i="56"/>
  <c r="CM75" i="56" s="1"/>
  <c r="CP49" i="56"/>
  <c r="CP29" i="56"/>
  <c r="DU57" i="56"/>
  <c r="BM40" i="56"/>
  <c r="Y81" i="56"/>
  <c r="CN42" i="56"/>
  <c r="EZ32" i="56"/>
  <c r="CS52" i="56"/>
  <c r="DN27" i="56"/>
  <c r="DO27" i="56" s="1"/>
  <c r="BL84" i="56"/>
  <c r="M17" i="56"/>
  <c r="R65" i="56"/>
  <c r="S65" i="56" s="1"/>
  <c r="CS22" i="56"/>
  <c r="FU18" i="56"/>
  <c r="EZ40" i="56"/>
  <c r="FQ49" i="56"/>
  <c r="EN54" i="56"/>
  <c r="CW57" i="56"/>
  <c r="F79" i="56"/>
  <c r="DH52" i="56"/>
  <c r="AT53" i="56"/>
  <c r="FR51" i="56"/>
  <c r="FS51" i="56" s="1"/>
  <c r="FQ41" i="56"/>
  <c r="CJ79" i="56"/>
  <c r="L13" i="56"/>
  <c r="CL49" i="56"/>
  <c r="FH16" i="56"/>
  <c r="FX29" i="56"/>
  <c r="EZ14" i="56"/>
  <c r="EL62" i="56"/>
  <c r="CG50" i="56"/>
  <c r="U66" i="56"/>
  <c r="FE46" i="56"/>
  <c r="AT33" i="56"/>
  <c r="AU33" i="56" s="1"/>
  <c r="CJ74" i="56"/>
  <c r="BD28" i="56"/>
  <c r="AD82" i="56"/>
  <c r="AE82" i="56" s="1"/>
  <c r="J55" i="56"/>
  <c r="DM26" i="56"/>
  <c r="X49" i="56"/>
  <c r="EB81" i="56"/>
  <c r="DA51" i="56"/>
  <c r="H57" i="56"/>
  <c r="P42" i="56"/>
  <c r="P14" i="56"/>
  <c r="U34" i="56"/>
  <c r="DE44" i="56"/>
  <c r="Q63" i="56"/>
  <c r="AP68" i="56"/>
  <c r="AW53" i="56"/>
  <c r="DP74" i="56"/>
  <c r="Z17" i="56"/>
  <c r="BY63" i="56"/>
  <c r="FV69" i="56"/>
  <c r="DH74" i="56"/>
  <c r="BI50" i="56"/>
  <c r="H72" i="56"/>
  <c r="FE49" i="56"/>
  <c r="L38" i="56"/>
  <c r="AX46" i="56"/>
  <c r="AY46" i="56" s="1"/>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DT40" i="56"/>
  <c r="FQ81" i="56"/>
  <c r="AF51" i="56"/>
  <c r="EC32" i="56"/>
  <c r="DA35" i="56"/>
  <c r="AW33" i="56"/>
  <c r="BI37" i="56"/>
  <c r="AT69" i="56"/>
  <c r="AU69" i="56" s="1"/>
  <c r="EJ54" i="56"/>
  <c r="P59" i="56"/>
  <c r="I37" i="56"/>
  <c r="AV32" i="56"/>
  <c r="D72" i="56"/>
  <c r="CK33" i="56"/>
  <c r="CJ68" i="56"/>
  <c r="AH84" i="56"/>
  <c r="EW58" i="56"/>
  <c r="EJ59" i="56"/>
  <c r="DN66" i="56"/>
  <c r="FL52" i="56"/>
  <c r="I61" i="56"/>
  <c r="EO43" i="56"/>
  <c r="M36" i="56"/>
  <c r="DT50" i="56"/>
  <c r="AL23" i="56"/>
  <c r="AM23" i="56" s="1"/>
  <c r="CF43" i="56"/>
  <c r="BY75" i="56"/>
  <c r="BQ54" i="56"/>
  <c r="DV24" i="56"/>
  <c r="DM43" i="56"/>
  <c r="DN79" i="56"/>
  <c r="CR47" i="56"/>
  <c r="DZ49" i="56"/>
  <c r="AS57" i="56"/>
  <c r="CF53" i="56"/>
  <c r="FI51" i="56"/>
  <c r="BX85" i="56"/>
  <c r="DT43" i="56"/>
  <c r="DT20" i="56"/>
  <c r="CL78" i="56"/>
  <c r="CM78" i="56" s="1"/>
  <c r="AL21" i="56"/>
  <c r="AM22" i="56" s="1"/>
  <c r="EJ45" i="56"/>
  <c r="R25" i="56"/>
  <c r="S26" i="56" s="1"/>
  <c r="Z57" i="56"/>
  <c r="AA58" i="56" s="1"/>
  <c r="X71" i="56"/>
  <c r="FV29" i="56"/>
  <c r="FW29" i="56" s="1"/>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s="1"/>
  <c r="AL67" i="56"/>
  <c r="EG19" i="56"/>
  <c r="EN79" i="56"/>
  <c r="BI55" i="56"/>
  <c r="FI55" i="56"/>
  <c r="CZ33" i="56"/>
  <c r="DU31" i="56"/>
  <c r="BH19" i="56"/>
  <c r="CX28" i="56"/>
  <c r="FF81" i="56"/>
  <c r="CR60" i="56"/>
  <c r="H37" i="56"/>
  <c r="FD67" i="56"/>
  <c r="DZ21" i="56"/>
  <c r="EB73" i="56"/>
  <c r="F11" i="56"/>
  <c r="Y67" i="56"/>
  <c r="Z79" i="56"/>
  <c r="FX25" i="56"/>
  <c r="DU52" i="56"/>
  <c r="BH13" i="56"/>
  <c r="EW53" i="56"/>
  <c r="FR18" i="56"/>
  <c r="H36" i="56"/>
  <c r="EB15" i="56"/>
  <c r="ED81" i="56"/>
  <c r="EE81" i="56" s="1"/>
  <c r="DP76" i="56"/>
  <c r="CW51" i="56"/>
  <c r="BX19" i="56"/>
  <c r="DN17" i="56"/>
  <c r="AN13" i="56"/>
  <c r="EB75" i="56"/>
  <c r="AP37" i="56"/>
  <c r="AQ37" i="56" s="1"/>
  <c r="FM72" i="56"/>
  <c r="DZ18" i="56"/>
  <c r="EA18" i="56" s="1"/>
  <c r="BR27" i="56"/>
  <c r="FE18" i="56"/>
  <c r="DR79" i="56"/>
  <c r="CR16" i="56"/>
  <c r="BP69" i="56"/>
  <c r="EF83" i="56"/>
  <c r="BY80" i="56"/>
  <c r="CH69" i="56"/>
  <c r="Z22" i="56"/>
  <c r="FE65" i="56"/>
  <c r="CO71" i="56"/>
  <c r="Q77" i="56"/>
  <c r="CS18" i="56"/>
  <c r="EN11" i="56"/>
  <c r="DN41" i="56"/>
  <c r="DO41" i="56" s="1"/>
  <c r="CF12" i="56"/>
  <c r="DH81" i="56"/>
  <c r="FB14" i="56"/>
  <c r="DP29" i="56"/>
  <c r="FT15" i="56"/>
  <c r="BZ15" i="56"/>
  <c r="FB12" i="56"/>
  <c r="BD15" i="56"/>
  <c r="ED14" i="56"/>
  <c r="J31" i="56"/>
  <c r="BM70" i="56"/>
  <c r="DL23" i="56"/>
  <c r="Y46" i="56"/>
  <c r="T56" i="56"/>
  <c r="H84" i="56"/>
  <c r="FD19" i="56"/>
  <c r="CT19" i="56"/>
  <c r="DB14" i="56"/>
  <c r="DL77" i="56"/>
  <c r="DZ15" i="56"/>
  <c r="EA15" i="56" s="1"/>
  <c r="FH45" i="56"/>
  <c r="CS63" i="56"/>
  <c r="FI38" i="56"/>
  <c r="EO12" i="56"/>
  <c r="U37" i="56"/>
  <c r="BJ26" i="56"/>
  <c r="AO13" i="56"/>
  <c r="BX11" i="56"/>
  <c r="FJ18" i="56"/>
  <c r="DQ16" i="56"/>
  <c r="BM69" i="56"/>
  <c r="CT80" i="56"/>
  <c r="BL68" i="56"/>
  <c r="DQ56" i="56"/>
  <c r="EZ33" i="56"/>
  <c r="AJ71" i="56"/>
  <c r="FA25" i="56"/>
  <c r="EL27" i="56"/>
  <c r="EM27" i="56" s="1"/>
  <c r="AS35" i="56"/>
  <c r="FP77" i="56"/>
  <c r="AD21" i="56"/>
  <c r="AE21" i="56" s="1"/>
  <c r="EP78" i="56"/>
  <c r="EQ78" i="56" s="1"/>
  <c r="FZ53" i="56"/>
  <c r="GA53" i="56" s="1"/>
  <c r="FR79" i="56"/>
  <c r="FS79" i="56" s="1"/>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s="1"/>
  <c r="BD69" i="56"/>
  <c r="H76" i="56"/>
  <c r="FU50" i="56"/>
  <c r="AF80" i="56"/>
  <c r="CR14" i="56"/>
  <c r="AG26" i="56"/>
  <c r="BY77" i="56"/>
  <c r="DB53" i="56"/>
  <c r="DC53" i="56" s="1"/>
  <c r="L34" i="56"/>
  <c r="P17" i="56"/>
  <c r="CB52" i="56"/>
  <c r="EJ68" i="56"/>
  <c r="V50" i="56"/>
  <c r="W50" i="56" s="1"/>
  <c r="CP19" i="56"/>
  <c r="DA19" i="56"/>
  <c r="AX80" i="56"/>
  <c r="AB16" i="56"/>
  <c r="DJ40" i="56"/>
  <c r="DK40" i="56" s="1"/>
  <c r="P18" i="56"/>
  <c r="EP14" i="56"/>
  <c r="DY18" i="56"/>
  <c r="AP70" i="56"/>
  <c r="CD31" i="56"/>
  <c r="CE31" i="56" s="1"/>
  <c r="DE65" i="56"/>
  <c r="AS84" i="56"/>
  <c r="BI35" i="56"/>
  <c r="EN22" i="56"/>
  <c r="CG19" i="56"/>
  <c r="EK32" i="56"/>
  <c r="AP39" i="56"/>
  <c r="CN55" i="56"/>
  <c r="M82" i="56"/>
  <c r="DE18" i="56"/>
  <c r="Z49" i="56"/>
  <c r="AA49" i="56" s="1"/>
  <c r="BT67" i="56"/>
  <c r="FA64" i="56"/>
  <c r="EH61" i="56"/>
  <c r="DN80" i="56"/>
  <c r="BL77" i="56"/>
  <c r="AF14" i="56"/>
  <c r="CH45" i="56"/>
  <c r="CI45" i="56" s="1"/>
  <c r="FJ30" i="56"/>
  <c r="FF16" i="56"/>
  <c r="X65" i="56"/>
  <c r="CF81" i="56"/>
  <c r="AR41" i="56"/>
  <c r="DF24" i="56"/>
  <c r="DG24" i="56" s="1"/>
  <c r="FR13" i="56"/>
  <c r="CN14" i="56"/>
  <c r="CO35" i="56"/>
  <c r="H70" i="56"/>
  <c r="CZ37" i="56"/>
  <c r="L77" i="56"/>
  <c r="BI79" i="56"/>
  <c r="EF30" i="56"/>
  <c r="DQ78" i="56"/>
  <c r="CJ77" i="56"/>
  <c r="I32" i="56"/>
  <c r="AP22" i="56"/>
  <c r="U77" i="56"/>
  <c r="DB11" i="56"/>
  <c r="DL68" i="56"/>
  <c r="DH38" i="56"/>
  <c r="BV48" i="56"/>
  <c r="BW48" i="56" s="1"/>
  <c r="CJ11" i="56"/>
  <c r="BQ79" i="56"/>
  <c r="BZ12" i="56"/>
  <c r="EN29" i="56"/>
  <c r="F17" i="56"/>
  <c r="G17" i="56" s="1"/>
  <c r="FN78" i="56"/>
  <c r="FO79" i="56" s="1"/>
  <c r="AW13" i="56"/>
  <c r="EK76" i="56"/>
  <c r="DY79" i="56"/>
  <c r="DY70" i="56"/>
  <c r="EZ36" i="56"/>
  <c r="AV14" i="56"/>
  <c r="AO42" i="56"/>
  <c r="CS17" i="56"/>
  <c r="AV78" i="56"/>
  <c r="AF16" i="56"/>
  <c r="FJ51" i="56"/>
  <c r="FK51" i="56" s="1"/>
  <c r="DJ45" i="56"/>
  <c r="DK45" i="56" s="1"/>
  <c r="BF53" i="56"/>
  <c r="CO47" i="56"/>
  <c r="FD30" i="56"/>
  <c r="AW24" i="56"/>
  <c r="FJ57" i="56"/>
  <c r="FK57" i="56" s="1"/>
  <c r="DN19" i="56"/>
  <c r="FU85" i="56"/>
  <c r="L16" i="56"/>
  <c r="FA39" i="56"/>
  <c r="AC75" i="56"/>
  <c r="BD26" i="56"/>
  <c r="CV55" i="56"/>
  <c r="BD21" i="56"/>
  <c r="DV44" i="56"/>
  <c r="FE43" i="56"/>
  <c r="DR31" i="56"/>
  <c r="U68" i="56"/>
  <c r="CV29" i="56"/>
  <c r="EJ49" i="56"/>
  <c r="DD12" i="56"/>
  <c r="P72" i="56"/>
  <c r="FY76" i="56"/>
  <c r="FF19" i="56"/>
  <c r="EN20" i="56"/>
  <c r="CW35" i="56"/>
  <c r="EZ25" i="56"/>
  <c r="BF80" i="56"/>
  <c r="BG81" i="56" s="1"/>
  <c r="AH47" i="56"/>
  <c r="DI59" i="56"/>
  <c r="CP26" i="56"/>
  <c r="CP62" i="56"/>
  <c r="CQ62" i="56" s="1"/>
  <c r="AZ33" i="56"/>
  <c r="BP60" i="56"/>
  <c r="EL47" i="56"/>
  <c r="BQ74" i="56"/>
  <c r="E44" i="56"/>
  <c r="DP37" i="56"/>
  <c r="EN60" i="56"/>
  <c r="BM81" i="56"/>
  <c r="CR81" i="56"/>
  <c r="M20" i="56"/>
  <c r="DX11" i="56"/>
  <c r="AV50" i="56"/>
  <c r="FI14" i="56"/>
  <c r="DN62" i="56"/>
  <c r="DO62" i="56" s="1"/>
  <c r="BT23" i="56"/>
  <c r="EH72" i="56"/>
  <c r="Y71" i="56"/>
  <c r="AT47" i="56"/>
  <c r="AU47" i="56" s="1"/>
  <c r="R49" i="56"/>
  <c r="S50" i="56" s="1"/>
  <c r="BV15" i="56"/>
  <c r="BW15" i="56" s="1"/>
  <c r="DE25" i="56"/>
  <c r="EZ42" i="56"/>
  <c r="BP34" i="56"/>
  <c r="AR25" i="56"/>
  <c r="F73" i="56"/>
  <c r="FD13" i="56"/>
  <c r="FM21" i="56"/>
  <c r="DR30" i="56"/>
  <c r="DT19" i="56"/>
  <c r="EX43" i="56"/>
  <c r="EY43" i="56" s="1"/>
  <c r="BR19" i="56"/>
  <c r="F41" i="56"/>
  <c r="Z42" i="56"/>
  <c r="EW59" i="56"/>
  <c r="AX13" i="56"/>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s="1"/>
  <c r="DP16" i="56"/>
  <c r="AF54" i="56"/>
  <c r="EP29" i="56"/>
  <c r="BE49" i="56"/>
  <c r="DQ65" i="56"/>
  <c r="J62" i="56"/>
  <c r="K62" i="56" s="1"/>
  <c r="T29" i="56"/>
  <c r="AV45" i="56"/>
  <c r="BU54" i="56"/>
  <c r="DI45" i="56"/>
  <c r="Q49" i="56"/>
  <c r="EZ41" i="56"/>
  <c r="FB23" i="56"/>
  <c r="EX68" i="56"/>
  <c r="D79" i="56"/>
  <c r="DA84" i="56"/>
  <c r="Z43" i="56"/>
  <c r="AN55" i="56"/>
  <c r="FI30" i="56"/>
  <c r="AO57" i="56"/>
  <c r="EJ66" i="56"/>
  <c r="CN18" i="56"/>
  <c r="EN36" i="56"/>
  <c r="D78" i="56"/>
  <c r="CG38" i="56"/>
  <c r="DB68" i="56"/>
  <c r="DC68" i="56" s="1"/>
  <c r="EC54" i="56"/>
  <c r="DM64" i="56"/>
  <c r="EP58" i="56"/>
  <c r="EQ58" i="56" s="1"/>
  <c r="X80" i="56"/>
  <c r="AR21" i="56"/>
  <c r="DX64" i="56"/>
  <c r="CN12" i="56"/>
  <c r="CK78" i="56"/>
  <c r="AJ19" i="56"/>
  <c r="AT55" i="56"/>
  <c r="EH46" i="56"/>
  <c r="EI46" i="56" s="1"/>
  <c r="FL14" i="56"/>
  <c r="FN16" i="56"/>
  <c r="D19" i="56"/>
  <c r="T73" i="56"/>
  <c r="CD13" i="56"/>
  <c r="EJ50" i="56"/>
  <c r="EC62" i="56"/>
  <c r="CN71" i="56"/>
  <c r="EG48" i="56"/>
  <c r="FF21" i="56"/>
  <c r="FG21" i="56" s="1"/>
  <c r="Z35" i="56"/>
  <c r="CF49" i="56"/>
  <c r="CT27" i="56"/>
  <c r="AD44" i="56"/>
  <c r="AE44" i="56" s="1"/>
  <c r="EX84" i="56"/>
  <c r="I13" i="56"/>
  <c r="E34" i="56"/>
  <c r="EL66" i="56"/>
  <c r="EM66" i="56" s="1"/>
  <c r="FR24" i="56"/>
  <c r="FI34" i="56"/>
  <c r="R18" i="56"/>
  <c r="S19" i="56" s="1"/>
  <c r="BF18" i="56"/>
  <c r="DE45" i="56"/>
  <c r="BX56" i="56"/>
  <c r="FP18" i="56"/>
  <c r="CF73" i="56"/>
  <c r="CV72" i="56"/>
  <c r="DV19" i="56"/>
  <c r="DW19" i="56" s="1"/>
  <c r="L68" i="56"/>
  <c r="EO31" i="56"/>
  <c r="DM16" i="56"/>
  <c r="AD79" i="56"/>
  <c r="AE79" i="56" s="1"/>
  <c r="BZ13" i="56"/>
  <c r="AR43" i="56"/>
  <c r="AW46" i="56"/>
  <c r="FM70" i="56"/>
  <c r="EJ70" i="56"/>
  <c r="E13" i="56"/>
  <c r="DN13" i="56"/>
  <c r="FB27" i="56"/>
  <c r="FC27" i="56" s="1"/>
  <c r="DP18" i="56"/>
  <c r="EZ26" i="56"/>
  <c r="AR72" i="56"/>
  <c r="P13" i="56"/>
  <c r="FE72" i="56"/>
  <c r="BZ71" i="56"/>
  <c r="EB17" i="56"/>
  <c r="FA69" i="56"/>
  <c r="BD74" i="56"/>
  <c r="AG76" i="56"/>
  <c r="EJ85" i="56"/>
  <c r="DE83" i="56"/>
  <c r="N35" i="56"/>
  <c r="AZ62" i="56"/>
  <c r="R68" i="56"/>
  <c r="BZ23" i="56"/>
  <c r="BN16" i="56"/>
  <c r="BO16" i="56" s="1"/>
  <c r="CJ21" i="56"/>
  <c r="AL72" i="56"/>
  <c r="BI74" i="56"/>
  <c r="AJ22" i="56"/>
  <c r="CR83" i="56"/>
  <c r="AJ16" i="56"/>
  <c r="BA73" i="56"/>
  <c r="Y38" i="56"/>
  <c r="DN35" i="56"/>
  <c r="AT27" i="56"/>
  <c r="AU27" i="56" s="1"/>
  <c r="F39" i="56"/>
  <c r="CW20" i="56"/>
  <c r="DQ79" i="56"/>
  <c r="AJ74" i="56"/>
  <c r="CO84" i="56"/>
  <c r="AF74" i="56"/>
  <c r="EZ16" i="56"/>
  <c r="BL20" i="56"/>
  <c r="AF46" i="56"/>
  <c r="CK74" i="56"/>
  <c r="FQ22" i="56"/>
  <c r="DX79" i="56"/>
  <c r="DR28" i="56"/>
  <c r="FV72" i="56"/>
  <c r="FW72" i="56" s="1"/>
  <c r="AF35" i="56"/>
  <c r="BP26" i="56"/>
  <c r="CD49" i="56"/>
  <c r="CE49" i="56" s="1"/>
  <c r="BD37" i="56"/>
  <c r="FL69" i="56"/>
  <c r="AZ82" i="56"/>
  <c r="BF69" i="56"/>
  <c r="FN40" i="56"/>
  <c r="FO40" i="56" s="1"/>
  <c r="BN77" i="56"/>
  <c r="BO77" i="56" s="1"/>
  <c r="BL23" i="56"/>
  <c r="H29" i="56"/>
  <c r="X33" i="56"/>
  <c r="AR31" i="56"/>
  <c r="I83" i="56"/>
  <c r="R71" i="56"/>
  <c r="DZ65" i="56"/>
  <c r="D25" i="56"/>
  <c r="DE70" i="56"/>
  <c r="D35" i="56"/>
  <c r="V67" i="56"/>
  <c r="AO69" i="56"/>
  <c r="FP17" i="56"/>
  <c r="EB84" i="56"/>
  <c r="R38" i="56"/>
  <c r="S38" i="56" s="1"/>
  <c r="AH81" i="56"/>
  <c r="BQ34" i="56"/>
  <c r="CP13" i="56"/>
  <c r="AW28" i="56"/>
  <c r="CO51" i="56"/>
  <c r="DX81" i="56"/>
  <c r="DE76" i="56"/>
  <c r="CV73" i="56"/>
  <c r="EO36" i="56"/>
  <c r="CT45" i="56"/>
  <c r="CU45" i="56" s="1"/>
  <c r="DI25" i="56"/>
  <c r="P78" i="56"/>
  <c r="E39" i="56"/>
  <c r="BI47" i="56"/>
  <c r="CX20" i="56"/>
  <c r="CY20" i="56" s="1"/>
  <c r="FQ27" i="56"/>
  <c r="J63" i="56"/>
  <c r="L60" i="56"/>
  <c r="BU75" i="56"/>
  <c r="FQ44" i="56"/>
  <c r="X28" i="56"/>
  <c r="DE73" i="56"/>
  <c r="CR59" i="56"/>
  <c r="DT17" i="56"/>
  <c r="BH68" i="56"/>
  <c r="DZ35" i="56"/>
  <c r="EF60" i="56"/>
  <c r="EG69" i="56"/>
  <c r="CO42" i="56"/>
  <c r="CG46" i="56"/>
  <c r="AT57" i="56"/>
  <c r="AZ36" i="56"/>
  <c r="BH63" i="56"/>
  <c r="BR74" i="56"/>
  <c r="BS74" i="56" s="1"/>
  <c r="DT16" i="56"/>
  <c r="CS85" i="56"/>
  <c r="EO81" i="56"/>
  <c r="FQ48" i="56"/>
  <c r="DX21" i="56"/>
  <c r="EF23" i="56"/>
  <c r="BM62" i="56"/>
  <c r="AR13" i="56"/>
  <c r="DB30" i="56"/>
  <c r="CC15" i="56"/>
  <c r="P62" i="56"/>
  <c r="EX58" i="56"/>
  <c r="AT77" i="56"/>
  <c r="AU78" i="56" s="1"/>
  <c r="AW19" i="56"/>
  <c r="EB85" i="56"/>
  <c r="EB38" i="56"/>
  <c r="Y49" i="56"/>
  <c r="BZ14" i="56"/>
  <c r="AV20" i="56"/>
  <c r="AW83" i="56"/>
  <c r="DN57" i="56"/>
  <c r="DO58" i="56" s="1"/>
  <c r="CZ16" i="56"/>
  <c r="CB24" i="56"/>
  <c r="FI18" i="56"/>
  <c r="FY39" i="56"/>
  <c r="AH58" i="56"/>
  <c r="EK33" i="56"/>
  <c r="CS51" i="56"/>
  <c r="I51" i="56"/>
  <c r="CD40" i="56"/>
  <c r="DT12" i="56"/>
  <c r="CZ14" i="56"/>
  <c r="EF61" i="56"/>
  <c r="FN65" i="56"/>
  <c r="FO65" i="56" s="1"/>
  <c r="H35" i="56"/>
  <c r="AL80" i="56"/>
  <c r="AM80" i="56" s="1"/>
  <c r="FP80" i="56"/>
  <c r="FN12" i="56"/>
  <c r="FP67" i="56"/>
  <c r="DP30" i="56"/>
  <c r="CV49" i="56"/>
  <c r="L83" i="56"/>
  <c r="EN23" i="56"/>
  <c r="CK11" i="56"/>
  <c r="FZ78" i="56"/>
  <c r="GA78" i="56" s="1"/>
  <c r="FI85" i="56"/>
  <c r="AN79" i="56"/>
  <c r="BX82" i="56"/>
  <c r="AB49" i="56"/>
  <c r="DX57" i="56"/>
  <c r="BX36" i="56"/>
  <c r="EJ71" i="56"/>
  <c r="CD67" i="56"/>
  <c r="CE67" i="56" s="1"/>
  <c r="V54" i="56"/>
  <c r="W54" i="56" s="1"/>
  <c r="FN13" i="56"/>
  <c r="DF20" i="56"/>
  <c r="DG20" i="56" s="1"/>
  <c r="CB81" i="56"/>
  <c r="BN29" i="56"/>
  <c r="BO30" i="56" s="1"/>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s="1"/>
  <c r="EB50" i="56"/>
  <c r="CH85" i="56"/>
  <c r="CD69" i="56"/>
  <c r="CE69" i="56" s="1"/>
  <c r="Q17" i="56"/>
  <c r="FT42" i="56"/>
  <c r="FI58" i="56"/>
  <c r="BE20" i="56"/>
  <c r="H23" i="56"/>
  <c r="DD18" i="56"/>
  <c r="P65" i="56"/>
  <c r="EL41" i="56"/>
  <c r="BB63" i="56"/>
  <c r="BC63" i="56" s="1"/>
  <c r="DP61" i="56"/>
  <c r="BA26" i="56"/>
  <c r="J84" i="56"/>
  <c r="DJ63" i="56"/>
  <c r="DK63" i="56" s="1"/>
  <c r="EX46" i="56"/>
  <c r="CH66" i="56"/>
  <c r="AL56" i="56"/>
  <c r="BD58" i="56"/>
  <c r="BF58" i="56"/>
  <c r="EL25" i="56"/>
  <c r="FJ46" i="56"/>
  <c r="FK46" i="56" s="1"/>
  <c r="FP66" i="56"/>
  <c r="FF25" i="56"/>
  <c r="FG26" i="56" s="1"/>
  <c r="V74" i="56"/>
  <c r="EK44" i="56"/>
  <c r="T59" i="56"/>
  <c r="FB80" i="56"/>
  <c r="FP64" i="56"/>
  <c r="CJ61" i="56"/>
  <c r="FP68" i="56"/>
  <c r="AR54" i="56"/>
  <c r="EG64" i="56"/>
  <c r="AZ84" i="56"/>
  <c r="H45" i="56"/>
  <c r="CF23" i="56"/>
  <c r="CX22" i="56"/>
  <c r="DF42" i="56"/>
  <c r="AZ31" i="56"/>
  <c r="N67" i="56"/>
  <c r="CK58" i="56"/>
  <c r="CP44" i="56"/>
  <c r="CQ44" i="56" s="1"/>
  <c r="FA67" i="56"/>
  <c r="Q71" i="56"/>
  <c r="N66" i="56"/>
  <c r="FY79" i="56"/>
  <c r="EZ59" i="56"/>
  <c r="P25" i="56"/>
  <c r="CB69" i="56"/>
  <c r="V33" i="56"/>
  <c r="AH62" i="56"/>
  <c r="AI62" i="56" s="1"/>
  <c r="D39" i="56"/>
  <c r="BR61" i="56"/>
  <c r="DU62" i="56"/>
  <c r="BY69" i="56"/>
  <c r="AO41" i="56"/>
  <c r="AX67" i="56"/>
  <c r="DV64" i="56"/>
  <c r="BI83" i="56"/>
  <c r="FE27" i="56"/>
  <c r="AH46" i="56"/>
  <c r="AI46" i="56" s="1"/>
  <c r="M53" i="56"/>
  <c r="CH12" i="56"/>
  <c r="CI12" i="56" s="1"/>
  <c r="V20" i="56"/>
  <c r="F65" i="56"/>
  <c r="FL17" i="56"/>
  <c r="BM76" i="56"/>
  <c r="DH68" i="56"/>
  <c r="EP54" i="56"/>
  <c r="DN68" i="56"/>
  <c r="DO69" i="56" s="1"/>
  <c r="FT71" i="56"/>
  <c r="CP71" i="56"/>
  <c r="BB36" i="56"/>
  <c r="BC36" i="56" s="1"/>
  <c r="CN36" i="56"/>
  <c r="BZ40" i="56"/>
  <c r="FU67" i="56"/>
  <c r="DU32" i="56"/>
  <c r="BB37" i="56"/>
  <c r="CF11" i="56"/>
  <c r="DD41" i="56"/>
  <c r="FU63" i="56"/>
  <c r="DZ77" i="56"/>
  <c r="EA77" i="56" s="1"/>
  <c r="CT29" i="56"/>
  <c r="CV22" i="56"/>
  <c r="DZ32" i="56"/>
  <c r="EJ52" i="56"/>
  <c r="AH18" i="56"/>
  <c r="EH17" i="56"/>
  <c r="EI17" i="56" s="1"/>
  <c r="DQ11" i="56"/>
  <c r="FV18" i="56"/>
  <c r="FW18" i="56" s="1"/>
  <c r="FD23" i="56"/>
  <c r="BY13" i="56"/>
  <c r="FR70" i="56"/>
  <c r="FS70" i="56" s="1"/>
  <c r="AW11" i="56"/>
  <c r="BU38" i="56"/>
  <c r="DL80" i="56"/>
  <c r="AN73" i="56"/>
  <c r="CV78" i="56"/>
  <c r="DU15" i="56"/>
  <c r="AB29" i="56"/>
  <c r="AX20" i="56"/>
  <c r="DH33" i="56"/>
  <c r="AS17" i="56"/>
  <c r="AD74" i="56"/>
  <c r="CG27" i="56"/>
  <c r="CW25" i="56"/>
  <c r="FN47" i="56"/>
  <c r="FO47" i="56" s="1"/>
  <c r="BQ39" i="56"/>
  <c r="AC67" i="56"/>
  <c r="DV51" i="56"/>
  <c r="DW51" i="56" s="1"/>
  <c r="E25" i="56"/>
  <c r="DH78" i="56"/>
  <c r="FL84" i="56"/>
  <c r="FU24" i="56"/>
  <c r="AH66" i="56"/>
  <c r="AI66" i="56" s="1"/>
  <c r="FB50" i="56"/>
  <c r="EH75" i="56"/>
  <c r="F24" i="56"/>
  <c r="FA81" i="56"/>
  <c r="BD70" i="56"/>
  <c r="DD11" i="56"/>
  <c r="DT15" i="56"/>
  <c r="CN17" i="56"/>
  <c r="BL70" i="56"/>
  <c r="EO73" i="56"/>
  <c r="BU69" i="56"/>
  <c r="BY59" i="56"/>
  <c r="F14" i="56"/>
  <c r="G14" i="56" s="1"/>
  <c r="BH16" i="56"/>
  <c r="EC75" i="56"/>
  <c r="EC61" i="56"/>
  <c r="EG74" i="56"/>
  <c r="V16" i="56"/>
  <c r="CT11" i="56"/>
  <c r="AR34" i="56"/>
  <c r="BJ14" i="56"/>
  <c r="BK15" i="56" s="1"/>
  <c r="FL71" i="56"/>
  <c r="AO17" i="56"/>
  <c r="CN37" i="56"/>
  <c r="AV39" i="56"/>
  <c r="DB56" i="56"/>
  <c r="DC57" i="56" s="1"/>
  <c r="FU73" i="56"/>
  <c r="CX26" i="56"/>
  <c r="FY16" i="56"/>
  <c r="BV46" i="56"/>
  <c r="D81" i="56"/>
  <c r="ED28" i="56"/>
  <c r="BR22" i="56"/>
  <c r="BS22" i="56" s="1"/>
  <c r="BQ29" i="56"/>
  <c r="BP75" i="56"/>
  <c r="BQ44" i="56"/>
  <c r="EN68" i="56"/>
  <c r="CL68" i="56"/>
  <c r="AV21" i="56"/>
  <c r="Q69" i="56"/>
  <c r="EO77" i="56"/>
  <c r="EP81" i="56"/>
  <c r="BM77" i="56"/>
  <c r="N55" i="56"/>
  <c r="O55" i="56" s="1"/>
  <c r="EO70" i="56"/>
  <c r="FQ11" i="56"/>
  <c r="FB75" i="56"/>
  <c r="FC75" i="56" s="1"/>
  <c r="CZ76" i="56"/>
  <c r="FZ76" i="56"/>
  <c r="BI70" i="56"/>
  <c r="DB15" i="56"/>
  <c r="FN31" i="56"/>
  <c r="Z20" i="56"/>
  <c r="AP26" i="56"/>
  <c r="DE75" i="56"/>
  <c r="M45" i="56"/>
  <c r="CV11" i="56"/>
  <c r="CH58" i="56"/>
  <c r="CI58" i="56" s="1"/>
  <c r="FA28" i="56"/>
  <c r="EX80" i="56"/>
  <c r="AS78" i="56"/>
  <c r="FR27" i="56"/>
  <c r="CS69" i="56"/>
  <c r="FP72" i="56"/>
  <c r="BE73" i="56"/>
  <c r="EC81" i="56"/>
  <c r="DH48" i="56"/>
  <c r="FF42" i="56"/>
  <c r="BD80" i="56"/>
  <c r="BI45" i="56"/>
  <c r="EO30" i="56"/>
  <c r="F82" i="56"/>
  <c r="G82" i="56" s="1"/>
  <c r="CF18" i="56"/>
  <c r="EL57" i="56"/>
  <c r="EM58" i="56" s="1"/>
  <c r="T39" i="56"/>
  <c r="EL70" i="56"/>
  <c r="FD38" i="56"/>
  <c r="AP81" i="56"/>
  <c r="AQ82" i="56" s="1"/>
  <c r="FT37" i="56"/>
  <c r="FF41" i="56"/>
  <c r="DY53" i="56"/>
  <c r="FZ43" i="56"/>
  <c r="EK24" i="56"/>
  <c r="BT42" i="56"/>
  <c r="BX51" i="56"/>
  <c r="BJ41" i="56"/>
  <c r="BK41" i="56" s="1"/>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s="1"/>
  <c r="AZ30" i="56"/>
  <c r="FE31" i="56"/>
  <c r="U59" i="56"/>
  <c r="BA47" i="56"/>
  <c r="N82" i="56"/>
  <c r="O82" i="56" s="1"/>
  <c r="BT33" i="56"/>
  <c r="BJ42" i="56"/>
  <c r="BV54" i="56"/>
  <c r="BW55" i="56" s="1"/>
  <c r="BY11" i="56"/>
  <c r="CV64" i="56"/>
  <c r="BM41" i="56"/>
  <c r="EZ45" i="56"/>
  <c r="R72" i="56"/>
  <c r="CH28" i="56"/>
  <c r="CI28" i="56" s="1"/>
  <c r="CB73" i="56"/>
  <c r="EG41" i="56"/>
  <c r="DZ12" i="56"/>
  <c r="AX34" i="56"/>
  <c r="CC83" i="56"/>
  <c r="FZ34" i="56"/>
  <c r="FT32" i="56"/>
  <c r="AZ13" i="56"/>
  <c r="M32" i="56"/>
  <c r="BB72" i="56"/>
  <c r="BV28" i="56"/>
  <c r="BW28" i="56" s="1"/>
  <c r="DZ13" i="56"/>
  <c r="DB80" i="56"/>
  <c r="DC81" i="56" s="1"/>
  <c r="BP53" i="56"/>
  <c r="DM23" i="56"/>
  <c r="FH21" i="56"/>
  <c r="BX41" i="56"/>
  <c r="FJ61" i="56"/>
  <c r="DJ43" i="56"/>
  <c r="DK43" i="56" s="1"/>
  <c r="CR77" i="56"/>
  <c r="BP73" i="56"/>
  <c r="DJ48" i="56"/>
  <c r="CS25" i="56"/>
  <c r="J58" i="56"/>
  <c r="CH19" i="56"/>
  <c r="R21" i="56"/>
  <c r="AR37" i="56"/>
  <c r="EJ43" i="56"/>
  <c r="BY33" i="56"/>
  <c r="BP59" i="56"/>
  <c r="CO77" i="56"/>
  <c r="DR48" i="56"/>
  <c r="DS49" i="56" s="1"/>
  <c r="DN81" i="56"/>
  <c r="DO82" i="56" s="1"/>
  <c r="EX85" i="56"/>
  <c r="DH60" i="56"/>
  <c r="FF32" i="56"/>
  <c r="AC84" i="56"/>
  <c r="BA37" i="56"/>
  <c r="BT69" i="56"/>
  <c r="FU64" i="56"/>
  <c r="J23" i="56"/>
  <c r="BP51" i="56"/>
  <c r="BL18" i="56"/>
  <c r="FT83" i="56"/>
  <c r="T20" i="56"/>
  <c r="CB41" i="56"/>
  <c r="BQ43" i="56"/>
  <c r="Y40" i="56"/>
  <c r="U23" i="56"/>
  <c r="F21" i="56"/>
  <c r="G22" i="56" s="1"/>
  <c r="EZ47" i="56"/>
  <c r="BA15" i="56"/>
  <c r="EX21" i="56"/>
  <c r="EY21" i="56" s="1"/>
  <c r="BI25" i="56"/>
  <c r="FU27" i="56"/>
  <c r="DX38" i="56"/>
  <c r="DA24" i="56"/>
  <c r="CF20" i="56"/>
  <c r="FY80" i="56"/>
  <c r="DX60" i="56"/>
  <c r="AO72" i="56"/>
  <c r="DY55" i="56"/>
  <c r="DX83" i="56"/>
  <c r="CH67" i="56"/>
  <c r="BU82" i="56"/>
  <c r="FE53" i="56"/>
  <c r="AR33" i="56"/>
  <c r="FM39" i="56"/>
  <c r="FF85" i="56"/>
  <c r="BD33" i="56"/>
  <c r="AH80" i="56"/>
  <c r="CT70" i="56"/>
  <c r="R83" i="56"/>
  <c r="AG55" i="56"/>
  <c r="FP42" i="56"/>
  <c r="BM75" i="56"/>
  <c r="FJ60" i="56"/>
  <c r="FK60" i="56" s="1"/>
  <c r="AS74" i="56"/>
  <c r="EN31" i="56"/>
  <c r="R11" i="56"/>
  <c r="BN70" i="56"/>
  <c r="BO70" i="56" s="1"/>
  <c r="CK60" i="56"/>
  <c r="DV62" i="56"/>
  <c r="DJ14" i="56"/>
  <c r="AV48" i="56"/>
  <c r="AD42" i="56"/>
  <c r="DB19" i="56"/>
  <c r="CH55" i="56"/>
  <c r="I78" i="56"/>
  <c r="AF38" i="56"/>
  <c r="CR55" i="56"/>
  <c r="EJ84" i="56"/>
  <c r="Z24" i="56"/>
  <c r="BF40" i="56"/>
  <c r="AP77" i="56"/>
  <c r="AQ77" i="56" s="1"/>
  <c r="EC14" i="56"/>
  <c r="DL13" i="56"/>
  <c r="FP54" i="56"/>
  <c r="FL77" i="56"/>
  <c r="EX79" i="56"/>
  <c r="EY79" i="56" s="1"/>
  <c r="FR63" i="56"/>
  <c r="AJ76" i="56"/>
  <c r="EN85" i="56"/>
  <c r="CB34" i="56"/>
  <c r="DX74" i="56"/>
  <c r="FA23" i="56"/>
  <c r="DD24" i="56"/>
  <c r="BH14" i="56"/>
  <c r="H81" i="56"/>
  <c r="CG53" i="56"/>
  <c r="CV19" i="56"/>
  <c r="EK62" i="56"/>
  <c r="BX71" i="56"/>
  <c r="CX68" i="56"/>
  <c r="CY69" i="56" s="1"/>
  <c r="CV69" i="56"/>
  <c r="AC22" i="56"/>
  <c r="BF12" i="56"/>
  <c r="BG12" i="56" s="1"/>
  <c r="EV30" i="56"/>
  <c r="DU85" i="56"/>
  <c r="FD17" i="56"/>
  <c r="BA81" i="56"/>
  <c r="BJ20" i="56"/>
  <c r="BK20" i="56" s="1"/>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s="1"/>
  <c r="CZ74" i="56"/>
  <c r="EH71" i="56"/>
  <c r="EI71" i="56" s="1"/>
  <c r="DR11" i="56"/>
  <c r="DS12" i="56" s="1"/>
  <c r="BY49" i="56"/>
  <c r="DF84" i="56"/>
  <c r="FV79" i="56"/>
  <c r="BU74" i="56"/>
  <c r="FX16" i="56"/>
  <c r="AX36" i="56"/>
  <c r="DH13" i="56"/>
  <c r="BB25" i="56"/>
  <c r="BC25" i="56" s="1"/>
  <c r="ED15" i="56"/>
  <c r="CO13" i="56"/>
  <c r="BQ49" i="56"/>
  <c r="EC67" i="56"/>
  <c r="AF79" i="56"/>
  <c r="DR75" i="56"/>
  <c r="AT12" i="56"/>
  <c r="AP17" i="56"/>
  <c r="EF11" i="56"/>
  <c r="AH15" i="56"/>
  <c r="FT12" i="56"/>
  <c r="Y82" i="56"/>
  <c r="FN26" i="56"/>
  <c r="FO26" i="56" s="1"/>
  <c r="EP35" i="56"/>
  <c r="EQ35" i="56" s="1"/>
  <c r="EP38" i="56"/>
  <c r="EQ38" i="56" s="1"/>
  <c r="CL73" i="56"/>
  <c r="CM73" i="56" s="1"/>
  <c r="BT73" i="56"/>
  <c r="BF50" i="56"/>
  <c r="BG50" i="56" s="1"/>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s="1"/>
  <c r="AL29" i="56"/>
  <c r="AM29" i="56" s="1"/>
  <c r="EB23" i="56"/>
  <c r="AK22" i="56"/>
  <c r="CV21" i="56"/>
  <c r="BL65" i="56"/>
  <c r="CP66" i="56"/>
  <c r="CQ66" i="56" s="1"/>
  <c r="FM32" i="56"/>
  <c r="V45" i="56"/>
  <c r="W45" i="56" s="1"/>
  <c r="EK22" i="56"/>
  <c r="EC45" i="56"/>
  <c r="FE51" i="56"/>
  <c r="ED39" i="56"/>
  <c r="FM47" i="56"/>
  <c r="BF54" i="56"/>
  <c r="BY31" i="56"/>
  <c r="P66" i="56"/>
  <c r="BU59" i="56"/>
  <c r="EX44" i="56"/>
  <c r="BZ53" i="56"/>
  <c r="CA53" i="56" s="1"/>
  <c r="DD46" i="56"/>
  <c r="BP82" i="56"/>
  <c r="EK69" i="56"/>
  <c r="AX37" i="56"/>
  <c r="CP63" i="56"/>
  <c r="AK67" i="56"/>
  <c r="AN60" i="56"/>
  <c r="AT34" i="56"/>
  <c r="FT56" i="56"/>
  <c r="Y54" i="56"/>
  <c r="D37" i="56"/>
  <c r="D28" i="56"/>
  <c r="BF35" i="56"/>
  <c r="DV65" i="56"/>
  <c r="DW65" i="56" s="1"/>
  <c r="I44" i="56"/>
  <c r="EK50" i="56"/>
  <c r="BD82" i="56"/>
  <c r="CF79" i="56"/>
  <c r="DE30" i="56"/>
  <c r="BF59" i="56"/>
  <c r="DE60" i="56"/>
  <c r="BA75" i="56"/>
  <c r="DN29" i="56"/>
  <c r="DO30" i="56" s="1"/>
  <c r="DE26" i="56"/>
  <c r="Q54" i="56"/>
  <c r="FM20" i="56"/>
  <c r="FR14" i="56"/>
  <c r="BB43" i="56"/>
  <c r="AV74" i="56"/>
  <c r="CO43" i="56"/>
  <c r="FR42" i="56"/>
  <c r="DF58" i="56"/>
  <c r="EB82" i="56"/>
  <c r="R63" i="56"/>
  <c r="S63" i="56" s="1"/>
  <c r="AK37" i="56"/>
  <c r="AS61" i="56"/>
  <c r="DR26" i="56"/>
  <c r="DS26" i="56" s="1"/>
  <c r="FT30" i="56"/>
  <c r="FQ21" i="56"/>
  <c r="AP57" i="56"/>
  <c r="AQ57" i="56" s="1"/>
  <c r="CJ13" i="56"/>
  <c r="AV38" i="56"/>
  <c r="CB33" i="56"/>
  <c r="EL73" i="56"/>
  <c r="EM73" i="56" s="1"/>
  <c r="X54" i="56"/>
  <c r="BD46" i="56"/>
  <c r="BH70" i="56"/>
  <c r="AR63" i="56"/>
  <c r="DA66" i="56"/>
  <c r="CW13" i="56"/>
  <c r="DX34" i="56"/>
  <c r="CK67" i="56"/>
  <c r="CJ67" i="56"/>
  <c r="EF73" i="56"/>
  <c r="AZ11" i="56"/>
  <c r="EV75" i="56"/>
  <c r="EZ85" i="56"/>
  <c r="EP43" i="56"/>
  <c r="AZ72" i="56"/>
  <c r="BR16" i="56"/>
  <c r="EW74" i="56"/>
  <c r="M35" i="56"/>
  <c r="FT69" i="56"/>
  <c r="DQ24" i="56"/>
  <c r="AL34" i="56"/>
  <c r="AM34" i="56" s="1"/>
  <c r="FH55" i="56"/>
  <c r="EK27" i="56"/>
  <c r="EB80" i="56"/>
  <c r="DN49" i="56"/>
  <c r="DO49" i="56" s="1"/>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s="1"/>
  <c r="CV33" i="56"/>
  <c r="BH79" i="56"/>
  <c r="AT54" i="56"/>
  <c r="J19" i="56"/>
  <c r="AW71" i="56"/>
  <c r="FL82" i="56"/>
  <c r="AW22" i="56"/>
  <c r="DP19" i="56"/>
  <c r="CZ48" i="56"/>
  <c r="CH20" i="56"/>
  <c r="CB29" i="56"/>
  <c r="FN30" i="56"/>
  <c r="FO30" i="56" s="1"/>
  <c r="FL80" i="56"/>
  <c r="DZ82" i="56"/>
  <c r="DN52" i="56"/>
  <c r="BD16" i="56"/>
  <c r="DT73" i="56"/>
  <c r="EN82" i="56"/>
  <c r="CP68" i="56"/>
  <c r="DT68" i="56"/>
  <c r="AG23" i="56"/>
  <c r="BP15" i="56"/>
  <c r="AV18" i="56"/>
  <c r="BV32" i="56"/>
  <c r="BR52" i="56"/>
  <c r="R77" i="56"/>
  <c r="AL77" i="56"/>
  <c r="EP44" i="56"/>
  <c r="AS12" i="56"/>
  <c r="P71" i="56"/>
  <c r="M13" i="56"/>
  <c r="CJ72" i="56"/>
  <c r="BU18" i="56"/>
  <c r="BN75" i="56"/>
  <c r="BO75" i="56" s="1"/>
  <c r="CG78" i="56"/>
  <c r="AD22" i="56"/>
  <c r="CO76" i="56"/>
  <c r="CT49" i="56"/>
  <c r="CU49" i="56" s="1"/>
  <c r="AF31" i="56"/>
  <c r="DD17" i="56"/>
  <c r="FU78" i="56"/>
  <c r="CS37" i="56"/>
  <c r="BU81" i="56"/>
  <c r="EK75" i="56"/>
  <c r="DM75" i="56"/>
  <c r="Z11" i="56"/>
  <c r="EO74" i="56"/>
  <c r="FY68" i="56"/>
  <c r="EP52" i="56"/>
  <c r="M15" i="56"/>
  <c r="AJ46" i="56"/>
  <c r="FV39" i="56"/>
  <c r="FW39" i="56" s="1"/>
  <c r="DE78" i="56"/>
  <c r="EP33" i="56"/>
  <c r="CT15" i="56"/>
  <c r="X30" i="56"/>
  <c r="CR50" i="56"/>
  <c r="DQ14" i="56"/>
  <c r="D33" i="56"/>
  <c r="AB28" i="56"/>
  <c r="DQ77" i="56"/>
  <c r="L44" i="56"/>
  <c r="AK53" i="56"/>
  <c r="EG63" i="56"/>
  <c r="BQ23" i="56"/>
  <c r="CZ22" i="56"/>
  <c r="AR39" i="56"/>
  <c r="AP49" i="56"/>
  <c r="AQ49" i="56" s="1"/>
  <c r="DF28" i="56"/>
  <c r="DG28" i="56" s="1"/>
  <c r="CD71" i="56"/>
  <c r="CE71" i="56" s="1"/>
  <c r="BP12" i="56"/>
  <c r="BY17" i="56"/>
  <c r="BD52" i="56"/>
  <c r="BD43" i="56"/>
  <c r="BZ22" i="56"/>
  <c r="BU40" i="56"/>
  <c r="FR44" i="56"/>
  <c r="BX20" i="56"/>
  <c r="AN25" i="56"/>
  <c r="AP32" i="56"/>
  <c r="DR60" i="56"/>
  <c r="DS60" i="56" s="1"/>
  <c r="DD58" i="56"/>
  <c r="R17" i="56"/>
  <c r="CO55" i="56"/>
  <c r="BX34" i="56"/>
  <c r="CF77" i="56"/>
  <c r="Z52" i="56"/>
  <c r="AA52" i="56" s="1"/>
  <c r="AB67" i="56"/>
  <c r="L57" i="56"/>
  <c r="BI68" i="56"/>
  <c r="E64" i="56"/>
  <c r="AC20" i="56"/>
  <c r="CL61" i="56"/>
  <c r="CM62" i="56" s="1"/>
  <c r="T65" i="56"/>
  <c r="EH62" i="56"/>
  <c r="AZ70" i="56"/>
  <c r="FB79" i="56"/>
  <c r="DP82" i="56"/>
  <c r="DP75" i="56"/>
  <c r="CW62" i="56"/>
  <c r="BU51" i="56"/>
  <c r="U31" i="56"/>
  <c r="EB39" i="56"/>
  <c r="AB47" i="56"/>
  <c r="FL33" i="56"/>
  <c r="EP28" i="56"/>
  <c r="FM29" i="56"/>
  <c r="DL35" i="56"/>
  <c r="BL36" i="56"/>
  <c r="FE48" i="56"/>
  <c r="Y22" i="56"/>
  <c r="CD63" i="56"/>
  <c r="CE63" i="56" s="1"/>
  <c r="EX26" i="56"/>
  <c r="CV45" i="56"/>
  <c r="AT21" i="56"/>
  <c r="EO44" i="56"/>
  <c r="P31" i="56"/>
  <c r="FQ57" i="56"/>
  <c r="CR41" i="56"/>
  <c r="CG69" i="56"/>
  <c r="CJ41" i="56"/>
  <c r="AJ79" i="56"/>
  <c r="FF74" i="56"/>
  <c r="FG74" i="56" s="1"/>
  <c r="L84" i="56"/>
  <c r="BV43" i="56"/>
  <c r="N26" i="56"/>
  <c r="Q58" i="56"/>
  <c r="D66" i="56"/>
  <c r="FR72" i="56"/>
  <c r="FM59" i="56"/>
  <c r="EX57" i="56"/>
  <c r="EY57" i="56" s="1"/>
  <c r="CR78" i="56"/>
  <c r="AO59" i="56"/>
  <c r="D47" i="56"/>
  <c r="CX81" i="56"/>
  <c r="CY81" i="56" s="1"/>
  <c r="AX72" i="56"/>
  <c r="AY72" i="56" s="1"/>
  <c r="CX70" i="56"/>
  <c r="CY70" i="56" s="1"/>
  <c r="CC33" i="56"/>
  <c r="BQ17" i="56"/>
  <c r="AL82" i="56"/>
  <c r="X72" i="56"/>
  <c r="EG32" i="56"/>
  <c r="J14" i="56"/>
  <c r="BI11" i="56"/>
  <c r="AZ65" i="56"/>
  <c r="FQ12" i="56"/>
  <c r="AH22" i="56"/>
  <c r="L79" i="56"/>
  <c r="DQ85" i="56"/>
  <c r="M24" i="56"/>
  <c r="CX29" i="56"/>
  <c r="CY29" i="56" s="1"/>
  <c r="FR45" i="56"/>
  <c r="DD49" i="56"/>
  <c r="BJ64" i="56"/>
  <c r="FD29" i="56"/>
  <c r="ED26" i="56"/>
  <c r="EE26" i="56" s="1"/>
  <c r="BZ11" i="56"/>
  <c r="BM54" i="56"/>
  <c r="EF41" i="56"/>
  <c r="DB77" i="56"/>
  <c r="DC77" i="56" s="1"/>
  <c r="AX15" i="56"/>
  <c r="AY15" i="56" s="1"/>
  <c r="CR11" i="56"/>
  <c r="CJ19" i="56"/>
  <c r="AN23" i="56"/>
  <c r="ED53" i="56"/>
  <c r="EE53" i="56" s="1"/>
  <c r="BB12" i="56"/>
  <c r="BC12" i="56" s="1"/>
  <c r="DT45" i="56"/>
  <c r="BN25" i="56"/>
  <c r="BO25" i="56" s="1"/>
  <c r="CR79" i="56"/>
  <c r="EX73" i="56"/>
  <c r="N16" i="56"/>
  <c r="DZ19" i="56"/>
  <c r="EG14" i="56"/>
  <c r="DA74" i="56"/>
  <c r="DR35" i="56"/>
  <c r="DS36" i="56" s="1"/>
  <c r="DD23" i="56"/>
  <c r="DN16" i="56"/>
  <c r="CO24" i="56"/>
  <c r="FY48" i="56"/>
  <c r="EX59" i="56"/>
  <c r="EY59" i="56" s="1"/>
  <c r="BF70" i="56"/>
  <c r="EC69" i="56"/>
  <c r="AS69" i="56"/>
  <c r="AJ84" i="56"/>
  <c r="AR17" i="56"/>
  <c r="ED38" i="56"/>
  <c r="AN20" i="56"/>
  <c r="V23" i="56"/>
  <c r="W23" i="56" s="1"/>
  <c r="AK70" i="56"/>
  <c r="FY29" i="56"/>
  <c r="CO17" i="56"/>
  <c r="FY17" i="56"/>
  <c r="L30" i="56"/>
  <c r="L58" i="56"/>
  <c r="EZ80" i="56"/>
  <c r="EB60" i="56"/>
  <c r="CL41" i="56"/>
  <c r="CM41" i="56" s="1"/>
  <c r="BJ84" i="56"/>
  <c r="BK84" i="56" s="1"/>
  <c r="DM17" i="56"/>
  <c r="FF76" i="56"/>
  <c r="FD15" i="56"/>
  <c r="J77" i="56"/>
  <c r="K77" i="56" s="1"/>
  <c r="DA48" i="56"/>
  <c r="CW15" i="56"/>
  <c r="DJ58" i="56"/>
  <c r="AL70" i="56"/>
  <c r="AV23" i="56"/>
  <c r="FA22" i="56"/>
  <c r="DV72" i="56"/>
  <c r="DW72" i="56" s="1"/>
  <c r="AX69" i="56"/>
  <c r="CF69" i="56"/>
  <c r="EX65" i="56"/>
  <c r="BP29" i="56"/>
  <c r="EZ43" i="56"/>
  <c r="CO25" i="56"/>
  <c r="EV33" i="56"/>
  <c r="CP21" i="56"/>
  <c r="CQ21" i="56" s="1"/>
  <c r="EG73" i="56"/>
  <c r="DB28" i="56"/>
  <c r="AG20" i="56"/>
  <c r="AT18" i="56"/>
  <c r="FU70" i="56"/>
  <c r="EB11" i="56"/>
  <c r="E56" i="56"/>
  <c r="DX52" i="56"/>
  <c r="DR57" i="56"/>
  <c r="CZ12" i="56"/>
  <c r="DZ29" i="56"/>
  <c r="EA29" i="56" s="1"/>
  <c r="DJ47" i="56"/>
  <c r="DK47" i="56" s="1"/>
  <c r="FI65" i="56"/>
  <c r="DT44" i="56"/>
  <c r="T52" i="56"/>
  <c r="CP82" i="56"/>
  <c r="CQ82" i="56" s="1"/>
  <c r="BD40" i="56"/>
  <c r="BR13" i="56"/>
  <c r="BF22" i="56"/>
  <c r="DP20" i="56"/>
  <c r="FI76" i="56"/>
  <c r="EO11" i="56"/>
  <c r="Q45" i="56"/>
  <c r="H62" i="56"/>
  <c r="CG47" i="56"/>
  <c r="Y56" i="56"/>
  <c r="ED50" i="56"/>
  <c r="FZ21" i="56"/>
  <c r="BL17" i="56"/>
  <c r="DV79" i="56"/>
  <c r="DW79" i="56" s="1"/>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s="1"/>
  <c r="DI55" i="56"/>
  <c r="I60" i="56"/>
  <c r="BP84" i="56"/>
  <c r="BX61" i="56"/>
  <c r="EN15" i="56"/>
  <c r="N40" i="56"/>
  <c r="H15" i="56"/>
  <c r="BZ20" i="56"/>
  <c r="CA20" i="56" s="1"/>
  <c r="CB82" i="56"/>
  <c r="FF43" i="56"/>
  <c r="AD84" i="56"/>
  <c r="AE84" i="56" s="1"/>
  <c r="CP77" i="56"/>
  <c r="CQ77" i="56" s="1"/>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s="1"/>
  <c r="EB72" i="56"/>
  <c r="EL76" i="56"/>
  <c r="CL34" i="56"/>
  <c r="X39" i="56"/>
  <c r="EW33" i="56"/>
  <c r="BR56" i="56"/>
  <c r="CT22" i="56"/>
  <c r="CU22" i="56" s="1"/>
  <c r="AB66" i="56"/>
  <c r="BJ77" i="56"/>
  <c r="BK77" i="56" s="1"/>
  <c r="EG70" i="56"/>
  <c r="AT14" i="56"/>
  <c r="AU14" i="56" s="1"/>
  <c r="AP13" i="56"/>
  <c r="AS38" i="56"/>
  <c r="BX35" i="56"/>
  <c r="Y27" i="56"/>
  <c r="FX32" i="56"/>
  <c r="CV18" i="56"/>
  <c r="BT15" i="56"/>
  <c r="EJ23" i="56"/>
  <c r="DT26" i="56"/>
  <c r="AW39" i="56"/>
  <c r="AH20" i="56"/>
  <c r="E36" i="56"/>
  <c r="EK51" i="56"/>
  <c r="CK48" i="56"/>
  <c r="EN84" i="56"/>
  <c r="CW76" i="56"/>
  <c r="Z59" i="56"/>
  <c r="AA59" i="56" s="1"/>
  <c r="FL29" i="56"/>
  <c r="BD53" i="56"/>
  <c r="AJ53" i="56"/>
  <c r="FT47" i="56"/>
  <c r="FM78" i="56"/>
  <c r="FE69" i="56"/>
  <c r="M64" i="56"/>
  <c r="AH25" i="56"/>
  <c r="FA16" i="56"/>
  <c r="M26" i="56"/>
  <c r="DP64" i="56"/>
  <c r="Q42" i="56"/>
  <c r="FT27" i="56"/>
  <c r="M85" i="56"/>
  <c r="FV46" i="56"/>
  <c r="CC20" i="56"/>
  <c r="BL47" i="56"/>
  <c r="CD75" i="56"/>
  <c r="CE75" i="56" s="1"/>
  <c r="AR16" i="56"/>
  <c r="AC16" i="56"/>
  <c r="ED82" i="56"/>
  <c r="DN44" i="56"/>
  <c r="CK42" i="56"/>
  <c r="N58" i="56"/>
  <c r="L72" i="56"/>
  <c r="EL36" i="56"/>
  <c r="AC78" i="56"/>
  <c r="AZ48" i="56"/>
  <c r="AX81" i="56"/>
  <c r="CP83" i="56"/>
  <c r="FZ75" i="56"/>
  <c r="GA75" i="56" s="1"/>
  <c r="DF48" i="56"/>
  <c r="CL48" i="56"/>
  <c r="F46" i="56"/>
  <c r="G46" i="56" s="1"/>
  <c r="BD83" i="56"/>
  <c r="FH30" i="56"/>
  <c r="EF78" i="56"/>
  <c r="T21" i="56"/>
  <c r="CS36" i="56"/>
  <c r="BX49" i="56"/>
  <c r="FR60" i="56"/>
  <c r="CZ23" i="56"/>
  <c r="DF43" i="56"/>
  <c r="CJ38" i="56"/>
  <c r="EP53" i="56"/>
  <c r="EH50" i="56"/>
  <c r="DM82" i="56"/>
  <c r="BJ70" i="56"/>
  <c r="FD53" i="56"/>
  <c r="ED61" i="56"/>
  <c r="AK16" i="56"/>
  <c r="CF31" i="56"/>
  <c r="FN77" i="56"/>
  <c r="FO77" i="56" s="1"/>
  <c r="CR66" i="56"/>
  <c r="BV81" i="56"/>
  <c r="EX16" i="56"/>
  <c r="EY16" i="56" s="1"/>
  <c r="DR47" i="56"/>
  <c r="FQ71" i="56"/>
  <c r="CR36" i="56"/>
  <c r="DY39" i="56"/>
  <c r="DZ79" i="56"/>
  <c r="EA79" i="56" s="1"/>
  <c r="FX42" i="56"/>
  <c r="DN28" i="56"/>
  <c r="DO28" i="56" s="1"/>
  <c r="DU14" i="56"/>
  <c r="AB85" i="56"/>
  <c r="FD79" i="56"/>
  <c r="AC81" i="56"/>
  <c r="T84" i="56"/>
  <c r="AK32" i="56"/>
  <c r="N63" i="56"/>
  <c r="I55" i="56"/>
  <c r="FH44" i="56"/>
  <c r="BJ49" i="56"/>
  <c r="BK49" i="56" s="1"/>
  <c r="FH46" i="56"/>
  <c r="CR84" i="56"/>
  <c r="DI39" i="56"/>
  <c r="FD56" i="56"/>
  <c r="FM74" i="56"/>
  <c r="DF57" i="56"/>
  <c r="DX55" i="56"/>
  <c r="DH80" i="56"/>
  <c r="FN61" i="56"/>
  <c r="T63" i="56"/>
  <c r="P55" i="56"/>
  <c r="F64" i="56"/>
  <c r="FJ43" i="56"/>
  <c r="FK44" i="56" s="1"/>
  <c r="H21" i="56"/>
  <c r="BN65" i="56"/>
  <c r="DJ83" i="56"/>
  <c r="EO48" i="56"/>
  <c r="P82" i="56"/>
  <c r="AH32" i="56"/>
  <c r="AI32" i="56" s="1"/>
  <c r="BV11" i="56"/>
  <c r="BW12" i="56" s="1"/>
  <c r="EP55" i="56"/>
  <c r="CC38" i="56"/>
  <c r="FX85" i="56"/>
  <c r="EV46" i="56"/>
  <c r="BA14" i="56"/>
  <c r="AX85" i="56"/>
  <c r="EJ83" i="56"/>
  <c r="FA21" i="56"/>
  <c r="AB21" i="56"/>
  <c r="DR78" i="56"/>
  <c r="EH48" i="56"/>
  <c r="EI48" i="56" s="1"/>
  <c r="AB52" i="56"/>
  <c r="EB54" i="56"/>
  <c r="BV13" i="56"/>
  <c r="BW13" i="56" s="1"/>
  <c r="BV16" i="56"/>
  <c r="FR37" i="56"/>
  <c r="BU30" i="56"/>
  <c r="DB42" i="56"/>
  <c r="V52" i="56"/>
  <c r="W53" i="56" s="1"/>
  <c r="FV73" i="56"/>
  <c r="FW74" i="56" s="1"/>
  <c r="N13" i="56"/>
  <c r="BU32" i="56"/>
  <c r="H66" i="56"/>
  <c r="AF26" i="56"/>
  <c r="AS27" i="56"/>
  <c r="Y61" i="56"/>
  <c r="FM23" i="56"/>
  <c r="FZ19" i="56"/>
  <c r="GA19" i="56" s="1"/>
  <c r="FB17" i="56"/>
  <c r="E70" i="56"/>
  <c r="M70" i="56"/>
  <c r="DD22" i="56"/>
  <c r="DR16" i="56"/>
  <c r="DS16" i="56" s="1"/>
  <c r="DA73" i="56"/>
  <c r="I15" i="56"/>
  <c r="EP67" i="56"/>
  <c r="I29" i="56"/>
  <c r="BX28" i="56"/>
  <c r="D83" i="56"/>
  <c r="CZ41" i="56"/>
  <c r="BF23" i="56"/>
  <c r="BG24" i="56" s="1"/>
  <c r="J41" i="56"/>
  <c r="K41" i="56" s="1"/>
  <c r="AK72" i="56"/>
  <c r="DH26" i="56"/>
  <c r="CK59" i="56"/>
  <c r="CZ36" i="56"/>
  <c r="DI52" i="56"/>
  <c r="CW31" i="56"/>
  <c r="FM16" i="56"/>
  <c r="CT47" i="56"/>
  <c r="CU47" i="56" s="1"/>
  <c r="AC79" i="56"/>
  <c r="Q81" i="56"/>
  <c r="M72" i="56"/>
  <c r="FE76" i="56"/>
  <c r="DP13" i="56"/>
  <c r="BI23" i="56"/>
  <c r="E51" i="56"/>
  <c r="BB19" i="56"/>
  <c r="DT74" i="56"/>
  <c r="CG39" i="56"/>
  <c r="DL76" i="56"/>
  <c r="FN43" i="56"/>
  <c r="FO44" i="56" s="1"/>
  <c r="I73" i="56"/>
  <c r="CG79" i="56"/>
  <c r="BR69" i="56"/>
  <c r="BS70" i="56" s="1"/>
  <c r="M76" i="56"/>
  <c r="FX76" i="56"/>
  <c r="M60" i="56"/>
  <c r="FA15" i="56"/>
  <c r="P34" i="56"/>
  <c r="T43" i="56"/>
  <c r="CF35" i="56"/>
  <c r="F66" i="56"/>
  <c r="G66" i="56" s="1"/>
  <c r="FX26" i="56"/>
  <c r="BR67" i="56"/>
  <c r="BS67" i="56" s="1"/>
  <c r="AB17" i="56"/>
  <c r="CW17" i="56"/>
  <c r="EW45" i="56"/>
  <c r="N18" i="56"/>
  <c r="O18" i="56" s="1"/>
  <c r="BQ33" i="56"/>
  <c r="BZ83" i="56"/>
  <c r="CA84" i="56" s="1"/>
  <c r="AW18" i="56"/>
  <c r="DP63" i="56"/>
  <c r="FV51" i="56"/>
  <c r="FQ75" i="56"/>
  <c r="BD36" i="56"/>
  <c r="BF20" i="56"/>
  <c r="ED58" i="56"/>
  <c r="EE58" i="56" s="1"/>
  <c r="U70" i="56"/>
  <c r="CV20" i="56"/>
  <c r="DJ18" i="56"/>
  <c r="EJ17" i="56"/>
  <c r="AJ82" i="56"/>
  <c r="AZ53" i="56"/>
  <c r="AD60" i="56"/>
  <c r="BX38" i="56"/>
  <c r="AO78" i="56"/>
  <c r="EZ52" i="56"/>
  <c r="EB16" i="56"/>
  <c r="FN83" i="56"/>
  <c r="DF47" i="56"/>
  <c r="DM11" i="56"/>
  <c r="EV20" i="56"/>
  <c r="FR12" i="56"/>
  <c r="FR17" i="56"/>
  <c r="DQ19" i="56"/>
  <c r="AZ17" i="56"/>
  <c r="AT37" i="56"/>
  <c r="AB77" i="56"/>
  <c r="BP37" i="56"/>
  <c r="BT46" i="56"/>
  <c r="EL28" i="56"/>
  <c r="CN45" i="56"/>
  <c r="P43" i="56"/>
  <c r="AH68" i="56"/>
  <c r="V13" i="56"/>
  <c r="AP33" i="56"/>
  <c r="EL83" i="56"/>
  <c r="BX60" i="56"/>
  <c r="CD15" i="56"/>
  <c r="DH32" i="56"/>
  <c r="FX44" i="56"/>
  <c r="P35" i="56"/>
  <c r="DA59" i="56"/>
  <c r="DA27" i="56"/>
  <c r="CZ81" i="56"/>
  <c r="CR73" i="56"/>
  <c r="DZ27" i="56"/>
  <c r="EA27" i="56" s="1"/>
  <c r="BR76" i="56"/>
  <c r="FV14" i="56"/>
  <c r="V80" i="56"/>
  <c r="BM72" i="56"/>
  <c r="EO62" i="56"/>
  <c r="DN42" i="56"/>
  <c r="N23" i="56"/>
  <c r="ED18" i="56"/>
  <c r="AN17" i="56"/>
  <c r="R75" i="56"/>
  <c r="S75" i="56" s="1"/>
  <c r="AW12" i="56"/>
  <c r="BF21" i="56"/>
  <c r="DN22" i="56"/>
  <c r="EF27" i="56"/>
  <c r="BZ82" i="56"/>
  <c r="EJ38" i="56"/>
  <c r="AH11" i="56"/>
  <c r="EB46" i="56"/>
  <c r="CS31" i="56"/>
  <c r="EF40" i="56"/>
  <c r="EB65" i="56"/>
  <c r="AB41" i="56"/>
  <c r="FZ23" i="56"/>
  <c r="GA24" i="56" s="1"/>
  <c r="FL13" i="56"/>
  <c r="DQ23" i="56"/>
  <c r="CN40" i="56"/>
  <c r="CV34" i="56"/>
  <c r="CP33" i="56"/>
  <c r="BH41" i="56"/>
  <c r="N45" i="56"/>
  <c r="O45" i="56" s="1"/>
  <c r="CO75" i="56"/>
  <c r="AH53" i="56"/>
  <c r="AI53" i="56" s="1"/>
  <c r="AZ81" i="56"/>
  <c r="FQ33" i="56"/>
  <c r="FD31" i="56"/>
  <c r="CH78" i="56"/>
  <c r="DJ61" i="56"/>
  <c r="FU56" i="56"/>
  <c r="H82" i="56"/>
  <c r="EG75" i="56"/>
  <c r="BB14" i="56"/>
  <c r="FU61" i="56"/>
  <c r="AV29" i="56"/>
  <c r="U43" i="56"/>
  <c r="FM38" i="56"/>
  <c r="T81" i="56"/>
  <c r="FI56" i="56"/>
  <c r="AZ14" i="56"/>
  <c r="BZ16" i="56"/>
  <c r="FB11" i="56"/>
  <c r="AJ72" i="56"/>
  <c r="AT49" i="56"/>
  <c r="F38" i="56"/>
  <c r="G38" i="56" s="1"/>
  <c r="CV25" i="56"/>
  <c r="EC63" i="56"/>
  <c r="EP26" i="56"/>
  <c r="EQ26" i="56" s="1"/>
  <c r="BR31" i="56"/>
  <c r="BS31" i="56" s="1"/>
  <c r="FH57" i="56"/>
  <c r="EJ67" i="56"/>
  <c r="DU45" i="56"/>
  <c r="Y45" i="56"/>
  <c r="AW85" i="56"/>
  <c r="D52" i="56"/>
  <c r="AG52" i="56"/>
  <c r="AW75" i="56"/>
  <c r="CK71" i="56"/>
  <c r="FA45" i="56"/>
  <c r="D71" i="56"/>
  <c r="DI12" i="56"/>
  <c r="CJ73" i="56"/>
  <c r="FF38" i="56"/>
  <c r="FG38" i="56" s="1"/>
  <c r="EG50" i="56"/>
  <c r="Q66" i="56"/>
  <c r="U41" i="56"/>
  <c r="AF67" i="56"/>
  <c r="DL75" i="56"/>
  <c r="AZ42" i="56"/>
  <c r="AC17" i="56"/>
  <c r="CG73" i="56"/>
  <c r="AN42" i="56"/>
  <c r="DH37" i="56"/>
  <c r="J52" i="56"/>
  <c r="CH16" i="56"/>
  <c r="CX45" i="56"/>
  <c r="DI28" i="56"/>
  <c r="AN46" i="56"/>
  <c r="FF34" i="56"/>
  <c r="FG35" i="56" s="1"/>
  <c r="EK49" i="56"/>
  <c r="CK81" i="56"/>
  <c r="EF13" i="56"/>
  <c r="AP85" i="56"/>
  <c r="BX16" i="56"/>
  <c r="I12" i="56"/>
  <c r="E41" i="56"/>
  <c r="AG62" i="56"/>
  <c r="BX32" i="56"/>
  <c r="DV61" i="56"/>
  <c r="DW61" i="56" s="1"/>
  <c r="DQ35" i="56"/>
  <c r="DI68" i="56"/>
  <c r="CP70" i="56"/>
  <c r="EC13" i="56"/>
  <c r="X79" i="56"/>
  <c r="DM78" i="56"/>
  <c r="EN76" i="56"/>
  <c r="U18" i="56"/>
  <c r="DM35" i="56"/>
  <c r="CF60" i="56"/>
  <c r="FI40" i="56"/>
  <c r="FT28" i="56"/>
  <c r="BQ38" i="56"/>
  <c r="FQ51" i="56"/>
  <c r="EV53" i="56"/>
  <c r="BY42" i="56"/>
  <c r="N59" i="56"/>
  <c r="FV62" i="56"/>
  <c r="DM67" i="56"/>
  <c r="FX12" i="56"/>
  <c r="BY21" i="56"/>
  <c r="AZ19" i="56"/>
  <c r="Q32" i="56"/>
  <c r="J18" i="56"/>
  <c r="K18" i="56" s="1"/>
  <c r="EN13" i="56"/>
  <c r="CJ37" i="56"/>
  <c r="EP50" i="56"/>
  <c r="EQ50" i="56" s="1"/>
  <c r="BZ31" i="56"/>
  <c r="P60" i="56"/>
  <c r="U28" i="56"/>
  <c r="EK85" i="56"/>
  <c r="CC69" i="56"/>
  <c r="FQ36" i="56"/>
  <c r="DR22" i="56"/>
  <c r="BN85" i="56"/>
  <c r="X26" i="56"/>
  <c r="BB68" i="56"/>
  <c r="BC68" i="56" s="1"/>
  <c r="F69" i="56"/>
  <c r="G69" i="56" s="1"/>
  <c r="EO28" i="56"/>
  <c r="D31" i="56"/>
  <c r="BV50" i="56"/>
  <c r="FJ27" i="56"/>
  <c r="AC77" i="56"/>
  <c r="CH84" i="56"/>
  <c r="EN75" i="56"/>
  <c r="DY60" i="56"/>
  <c r="BI73" i="56"/>
  <c r="BN45" i="56"/>
  <c r="BV41" i="56"/>
  <c r="CH48" i="56"/>
  <c r="CI48" i="56" s="1"/>
  <c r="AH51" i="56"/>
  <c r="AI51" i="56" s="1"/>
  <c r="BI40" i="56"/>
  <c r="FR47" i="56"/>
  <c r="EO40" i="56"/>
  <c r="FU48" i="56"/>
  <c r="DB65" i="56"/>
  <c r="AR62" i="56"/>
  <c r="AV64" i="56"/>
  <c r="AV61" i="56"/>
  <c r="CX78" i="56"/>
  <c r="CY78" i="56" s="1"/>
  <c r="N36" i="56"/>
  <c r="O37" i="56" s="1"/>
  <c r="EN24" i="56"/>
  <c r="FI35" i="56"/>
  <c r="AG51" i="56"/>
  <c r="DH18" i="56"/>
  <c r="FU32" i="56"/>
  <c r="CJ12" i="56"/>
  <c r="FJ34" i="56"/>
  <c r="H85" i="56"/>
  <c r="BQ52" i="56"/>
  <c r="AT39" i="56"/>
  <c r="AU39" i="56" s="1"/>
  <c r="DX54" i="56"/>
  <c r="DF45" i="56"/>
  <c r="DR71" i="56"/>
  <c r="DU75" i="56"/>
  <c r="AC28" i="56"/>
  <c r="CW67" i="56"/>
  <c r="FM63" i="56"/>
  <c r="CN85" i="56"/>
  <c r="Z68" i="56"/>
  <c r="AA68" i="56" s="1"/>
  <c r="DJ73" i="56"/>
  <c r="EF51" i="56"/>
  <c r="BY19" i="56"/>
  <c r="BE57" i="56"/>
  <c r="U36" i="56"/>
  <c r="CS81" i="56"/>
  <c r="CF85" i="56"/>
  <c r="FA68" i="56"/>
  <c r="DF18" i="56"/>
  <c r="DG18" i="56" s="1"/>
  <c r="EK68" i="56"/>
  <c r="Y60" i="56"/>
  <c r="EZ20" i="56"/>
  <c r="EX32" i="56"/>
  <c r="E29" i="56"/>
  <c r="FA77" i="56"/>
  <c r="BR49" i="56"/>
  <c r="BS49" i="56" s="1"/>
  <c r="CC76" i="56"/>
  <c r="CW60" i="56"/>
  <c r="BE80" i="56"/>
  <c r="U52" i="56"/>
  <c r="DN54" i="56"/>
  <c r="DO55" i="56" s="1"/>
  <c r="DY56" i="56"/>
  <c r="DA71" i="56"/>
  <c r="EJ19" i="56"/>
  <c r="EL11" i="56"/>
  <c r="CO81" i="56"/>
  <c r="M19" i="56"/>
  <c r="EW36" i="56"/>
  <c r="FU77" i="56"/>
  <c r="FV15" i="56"/>
  <c r="CR76" i="56"/>
  <c r="DF72" i="56"/>
  <c r="ED79" i="56"/>
  <c r="CJ81" i="56"/>
  <c r="BF16" i="56"/>
  <c r="BG16" i="56" s="1"/>
  <c r="EB19" i="56"/>
  <c r="AH73" i="56"/>
  <c r="AL73" i="56"/>
  <c r="DE79" i="56"/>
  <c r="BP22" i="56"/>
  <c r="CO72" i="56"/>
  <c r="CR15" i="56"/>
  <c r="BU71" i="56"/>
  <c r="CR13" i="56"/>
  <c r="DY40" i="56"/>
  <c r="BA19" i="56"/>
  <c r="H30" i="56"/>
  <c r="DX31" i="56"/>
  <c r="FH61" i="56"/>
  <c r="EL31" i="56"/>
  <c r="EM31" i="56" s="1"/>
  <c r="U76" i="56"/>
  <c r="M73" i="56"/>
  <c r="EJ21" i="56"/>
  <c r="CN21" i="56"/>
  <c r="FJ17" i="56"/>
  <c r="E48" i="56"/>
  <c r="FN67" i="56"/>
  <c r="FO67" i="56" s="1"/>
  <c r="F49" i="56"/>
  <c r="G49" i="56" s="1"/>
  <c r="BI12" i="56"/>
  <c r="CN79" i="56"/>
  <c r="DQ17" i="56"/>
  <c r="AW62" i="56"/>
  <c r="FF84" i="56"/>
  <c r="BN13" i="56"/>
  <c r="BO13" i="56" s="1"/>
  <c r="DH53" i="56"/>
  <c r="AK18" i="56"/>
  <c r="CP75" i="56"/>
  <c r="DI46" i="56"/>
  <c r="BZ78" i="56"/>
  <c r="CA78" i="56" s="1"/>
  <c r="FZ69" i="56"/>
  <c r="GA69" i="56" s="1"/>
  <c r="DF32" i="56"/>
  <c r="DG32" i="56" s="1"/>
  <c r="CG29" i="56"/>
  <c r="Y16" i="56"/>
  <c r="AS85" i="56"/>
  <c r="FF51" i="56"/>
  <c r="EL29" i="56"/>
  <c r="EN78" i="56"/>
  <c r="L80" i="56"/>
  <c r="M59" i="56"/>
  <c r="V70" i="56"/>
  <c r="W71" i="56" s="1"/>
  <c r="FN69" i="56"/>
  <c r="FO69" i="56" s="1"/>
  <c r="X12" i="56"/>
  <c r="ED29" i="56"/>
  <c r="FT26" i="56"/>
  <c r="BM32" i="56"/>
  <c r="AX66" i="56"/>
  <c r="CG11" i="56"/>
  <c r="BZ32" i="56"/>
  <c r="CA32" i="56" s="1"/>
  <c r="FF59" i="56"/>
  <c r="FG59" i="56" s="1"/>
  <c r="CW41" i="56"/>
  <c r="CZ55" i="56"/>
  <c r="CG51" i="56"/>
  <c r="DR14" i="56"/>
  <c r="DS15" i="56" s="1"/>
  <c r="BE26" i="56"/>
  <c r="BP19" i="56"/>
  <c r="N75" i="56"/>
  <c r="O75" i="56" s="1"/>
  <c r="CL70" i="56"/>
  <c r="DJ56" i="56"/>
  <c r="BF19" i="56"/>
  <c r="Q60" i="56"/>
  <c r="N28" i="56"/>
  <c r="T15" i="56"/>
  <c r="BQ45" i="56"/>
  <c r="R27" i="56"/>
  <c r="S27" i="56" s="1"/>
  <c r="FD77" i="56"/>
  <c r="DT24" i="56"/>
  <c r="FX17" i="56"/>
  <c r="DF38" i="56"/>
  <c r="J20" i="56"/>
  <c r="EN30" i="56"/>
  <c r="EL38" i="56"/>
  <c r="EM38" i="56" s="1"/>
  <c r="FP35" i="56"/>
  <c r="FF14" i="56"/>
  <c r="FG14" i="56" s="1"/>
  <c r="BV30" i="56"/>
  <c r="AB65" i="56"/>
  <c r="U17" i="56"/>
  <c r="AR84" i="56"/>
  <c r="BJ11" i="56"/>
  <c r="CB76" i="56"/>
  <c r="CR21" i="56"/>
  <c r="DM33" i="56"/>
  <c r="N60" i="56"/>
  <c r="AT62" i="56"/>
  <c r="AU62" i="56" s="1"/>
  <c r="DT41" i="56"/>
  <c r="DT31" i="56"/>
  <c r="EW21" i="56"/>
  <c r="AC51" i="56"/>
  <c r="CO14" i="56"/>
  <c r="AG36" i="56"/>
  <c r="CD29" i="56"/>
  <c r="DR56" i="56"/>
  <c r="DS56" i="56" s="1"/>
  <c r="BP55" i="56"/>
  <c r="FY32" i="56"/>
  <c r="AH82" i="56"/>
  <c r="CC17" i="56"/>
  <c r="FL34" i="56"/>
  <c r="AW60" i="56"/>
  <c r="DB66" i="56"/>
  <c r="BY32" i="56"/>
  <c r="DF30" i="56"/>
  <c r="DG30" i="56" s="1"/>
  <c r="DX13" i="56"/>
  <c r="DP77" i="56"/>
  <c r="DM32" i="56"/>
  <c r="EG55" i="56"/>
  <c r="CJ47" i="56"/>
  <c r="BH33" i="56"/>
  <c r="CP39" i="56"/>
  <c r="X75" i="56"/>
  <c r="EH82" i="56"/>
  <c r="F31" i="56"/>
  <c r="G32" i="56" s="1"/>
  <c r="P39" i="56"/>
  <c r="BF68" i="56"/>
  <c r="CB68" i="56"/>
  <c r="EJ36" i="56"/>
  <c r="CO85" i="56"/>
  <c r="EN46" i="56"/>
  <c r="AC49" i="56"/>
  <c r="FT18" i="56"/>
  <c r="EN58" i="56"/>
  <c r="F55" i="56"/>
  <c r="G55" i="56" s="1"/>
  <c r="N76" i="56"/>
  <c r="FF11" i="56"/>
  <c r="F35" i="56"/>
  <c r="G35" i="56" s="1"/>
  <c r="DJ19" i="56"/>
  <c r="DK19" i="56" s="1"/>
  <c r="AL46" i="56"/>
  <c r="AP16" i="56"/>
  <c r="BE71" i="56"/>
  <c r="CZ79" i="56"/>
  <c r="AD75" i="56"/>
  <c r="BX50" i="56"/>
  <c r="BH38" i="56"/>
  <c r="FR36" i="56"/>
  <c r="FS36" i="56" s="1"/>
  <c r="BR15" i="56"/>
  <c r="FR59" i="56"/>
  <c r="FS59" i="56" s="1"/>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s="1"/>
  <c r="FP15" i="56"/>
  <c r="AW66" i="56"/>
  <c r="DT83" i="56"/>
  <c r="N24" i="56"/>
  <c r="EX47" i="56"/>
  <c r="ED77" i="56"/>
  <c r="U26" i="56"/>
  <c r="BN22" i="56"/>
  <c r="CD44" i="56"/>
  <c r="CE45" i="56" s="1"/>
  <c r="DX18" i="56"/>
  <c r="AZ80" i="56"/>
  <c r="ED76" i="56"/>
  <c r="FE38" i="56"/>
  <c r="EC11" i="56"/>
  <c r="BP78" i="56"/>
  <c r="CF47" i="56"/>
  <c r="M81" i="56"/>
  <c r="FV65" i="56"/>
  <c r="FW65" i="56" s="1"/>
  <c r="BI51" i="56"/>
  <c r="V48" i="56"/>
  <c r="F26" i="56"/>
  <c r="G26" i="56" s="1"/>
  <c r="EF32" i="56"/>
  <c r="H59" i="56"/>
  <c r="EP45" i="56"/>
  <c r="CV84" i="56"/>
  <c r="CN27" i="56"/>
  <c r="R29" i="56"/>
  <c r="S29" i="56" s="1"/>
  <c r="BP80" i="56"/>
  <c r="CH23" i="56"/>
  <c r="EP32" i="56"/>
  <c r="BU12" i="56"/>
  <c r="FB68" i="56"/>
  <c r="FC68" i="56" s="1"/>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s="1"/>
  <c r="M41" i="56"/>
  <c r="AN26" i="56"/>
  <c r="BA82" i="56"/>
  <c r="D64" i="56"/>
  <c r="H55" i="56"/>
  <c r="DL19" i="56"/>
  <c r="AO26" i="56"/>
  <c r="Z25" i="56"/>
  <c r="AA26" i="56" s="1"/>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AO77" i="56"/>
  <c r="DM18" i="56"/>
  <c r="DD79" i="56"/>
  <c r="EL20" i="56"/>
  <c r="DF66" i="56"/>
  <c r="DG66" i="56" s="1"/>
  <c r="M52" i="56"/>
  <c r="DT14" i="56"/>
  <c r="DJ49" i="56"/>
  <c r="DU74" i="56"/>
  <c r="BR81" i="56"/>
  <c r="FU54" i="56"/>
  <c r="AP40" i="56"/>
  <c r="DY83" i="56"/>
  <c r="FL22" i="56"/>
  <c r="DP35" i="56"/>
  <c r="EC43" i="56"/>
  <c r="FU16" i="56"/>
  <c r="ED63" i="56"/>
  <c r="EE63" i="56" s="1"/>
  <c r="M38" i="56"/>
  <c r="DL30" i="56"/>
  <c r="CP52" i="56"/>
  <c r="DJ37" i="56"/>
  <c r="DK37" i="56" s="1"/>
  <c r="FD43" i="56"/>
  <c r="DU66" i="56"/>
  <c r="DQ49" i="56"/>
  <c r="DX75" i="56"/>
  <c r="EB49" i="56"/>
  <c r="FZ56" i="56"/>
  <c r="EX69" i="56"/>
  <c r="FM61" i="56"/>
  <c r="AV62" i="56"/>
  <c r="CD85" i="56"/>
  <c r="CE85" i="56" s="1"/>
  <c r="EJ75" i="56"/>
  <c r="AP41" i="56"/>
  <c r="CN54" i="56"/>
  <c r="L76" i="56"/>
  <c r="BE39" i="56"/>
  <c r="FT24" i="56"/>
  <c r="CG52" i="56"/>
  <c r="EH44" i="56"/>
  <c r="EV61" i="56"/>
  <c r="EC37" i="56"/>
  <c r="CS74" i="56"/>
  <c r="CL20" i="56"/>
  <c r="CF17" i="56"/>
  <c r="BP71" i="56"/>
  <c r="D11" i="56"/>
  <c r="DZ80" i="56"/>
  <c r="FB42" i="56"/>
  <c r="BM78" i="56"/>
  <c r="CL76" i="56"/>
  <c r="DN70" i="56"/>
  <c r="DO70" i="56" s="1"/>
  <c r="FN84" i="56"/>
  <c r="FO85" i="56" s="1"/>
  <c r="BP42" i="56"/>
  <c r="EC34" i="56"/>
  <c r="EX17" i="56"/>
  <c r="CO39" i="56"/>
  <c r="AP50" i="56"/>
  <c r="AB75" i="56"/>
  <c r="FM49" i="56"/>
  <c r="CT82" i="56"/>
  <c r="Z27" i="56"/>
  <c r="AA27" i="56" s="1"/>
  <c r="BT52" i="56"/>
  <c r="FR38" i="56"/>
  <c r="BL29" i="56"/>
  <c r="FX66" i="56"/>
  <c r="AD35" i="56"/>
  <c r="AR83" i="56"/>
  <c r="DM22" i="56"/>
  <c r="AN40" i="56"/>
  <c r="EP69" i="56"/>
  <c r="EQ69" i="56" s="1"/>
  <c r="BB76" i="56"/>
  <c r="BJ43" i="56"/>
  <c r="D36" i="56"/>
  <c r="F42" i="56"/>
  <c r="AH69" i="56"/>
  <c r="DD16" i="56"/>
  <c r="BZ72" i="56"/>
  <c r="CP58" i="56"/>
  <c r="CQ58" i="56" s="1"/>
  <c r="EL71" i="56"/>
  <c r="CG71" i="56"/>
  <c r="BI69" i="56"/>
  <c r="E37" i="56"/>
  <c r="ED11" i="56"/>
  <c r="DE16" i="56"/>
  <c r="FN81" i="56"/>
  <c r="EF69" i="56"/>
  <c r="AB13" i="56"/>
  <c r="DM20" i="56"/>
  <c r="AS71" i="56"/>
  <c r="AV43" i="56"/>
  <c r="CP16" i="56"/>
  <c r="CQ16" i="56" s="1"/>
  <c r="BD20" i="56"/>
  <c r="EG11" i="56"/>
  <c r="T19" i="56"/>
  <c r="BU19" i="56"/>
  <c r="AO71" i="56"/>
  <c r="DY62" i="56"/>
  <c r="D56" i="56"/>
  <c r="CT85" i="56"/>
  <c r="DB20" i="56"/>
  <c r="D16" i="56"/>
  <c r="BN17" i="56"/>
  <c r="BO18" i="56" s="1"/>
  <c r="CP18" i="56"/>
  <c r="R20" i="56"/>
  <c r="S20" i="56" s="1"/>
  <c r="D41" i="56"/>
  <c r="Q84" i="56"/>
  <c r="AT83" i="56"/>
  <c r="AU83" i="56" s="1"/>
  <c r="EK71" i="56"/>
  <c r="DV76" i="56"/>
  <c r="BR33" i="56"/>
  <c r="CH25" i="56"/>
  <c r="N64" i="56"/>
  <c r="U83" i="56"/>
  <c r="DZ11" i="56"/>
  <c r="EH80" i="56"/>
  <c r="AT29" i="56"/>
  <c r="AU29" i="56" s="1"/>
  <c r="DL79" i="56"/>
  <c r="CS19" i="56"/>
  <c r="BU49" i="56"/>
  <c r="AF83" i="56"/>
  <c r="X22" i="56"/>
  <c r="CG17" i="56"/>
  <c r="DJ74" i="56"/>
  <c r="FA24" i="56"/>
  <c r="I45" i="56"/>
  <c r="AJ81" i="56"/>
  <c r="FJ66" i="56"/>
  <c r="FH34" i="56"/>
  <c r="DJ67" i="56"/>
  <c r="DK67" i="56" s="1"/>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s="1"/>
  <c r="FT78" i="56"/>
  <c r="P69" i="56"/>
  <c r="DA77" i="56"/>
  <c r="BM65" i="56"/>
  <c r="AR18" i="56"/>
  <c r="BE13" i="56"/>
  <c r="DN77" i="56"/>
  <c r="CV44" i="56"/>
  <c r="FN51" i="56"/>
  <c r="FO51" i="56" s="1"/>
  <c r="AC32" i="56"/>
  <c r="EC22" i="56"/>
  <c r="BB65" i="56"/>
  <c r="EC20" i="56"/>
  <c r="FT23" i="56"/>
  <c r="CJ15" i="56"/>
  <c r="AW26" i="56"/>
  <c r="BJ17" i="56"/>
  <c r="BK17" i="56" s="1"/>
  <c r="BE17" i="56"/>
  <c r="BQ78" i="56"/>
  <c r="Q48" i="56"/>
  <c r="EX37" i="56"/>
  <c r="EY37" i="56" s="1"/>
  <c r="AB58" i="56"/>
  <c r="BE44" i="56"/>
  <c r="FY49" i="56"/>
  <c r="BV77" i="56"/>
  <c r="FP50" i="56"/>
  <c r="DV23" i="56"/>
  <c r="FL21" i="56"/>
  <c r="CS55" i="56"/>
  <c r="Z81" i="56"/>
  <c r="AA82" i="56" s="1"/>
  <c r="BU46" i="56"/>
  <c r="CW21" i="56"/>
  <c r="AZ73" i="56"/>
  <c r="AJ45" i="56"/>
  <c r="D43" i="56"/>
  <c r="DX78" i="56"/>
  <c r="DM42" i="56"/>
  <c r="M78" i="56"/>
  <c r="FQ70" i="56"/>
  <c r="DN34" i="56"/>
  <c r="DO34" i="56" s="1"/>
  <c r="CD37" i="56"/>
  <c r="CE37" i="56" s="1"/>
  <c r="BD79" i="56"/>
  <c r="CO15" i="56"/>
  <c r="V28" i="56"/>
  <c r="AK27" i="56"/>
  <c r="CJ24" i="56"/>
  <c r="BU55" i="56"/>
  <c r="DN23" i="56"/>
  <c r="DO23" i="56" s="1"/>
  <c r="R82" i="56"/>
  <c r="S82" i="56" s="1"/>
  <c r="EG12" i="56"/>
  <c r="AS76" i="56"/>
  <c r="F75" i="56"/>
  <c r="BB28" i="56"/>
  <c r="AB32" i="56"/>
  <c r="EP12" i="56"/>
  <c r="CW33" i="56"/>
  <c r="FR52" i="56"/>
  <c r="EP59" i="56"/>
  <c r="CO34" i="56"/>
  <c r="AP15" i="56"/>
  <c r="AQ15" i="56" s="1"/>
  <c r="DE36" i="56"/>
  <c r="BP23" i="56"/>
  <c r="V81" i="56"/>
  <c r="FH22" i="56"/>
  <c r="CC26" i="56"/>
  <c r="EN72" i="56"/>
  <c r="FX34" i="56"/>
  <c r="P20" i="56"/>
  <c r="BP14" i="56"/>
  <c r="BJ37" i="56"/>
  <c r="BK38" i="56" s="1"/>
  <c r="AW61" i="56"/>
  <c r="BT13" i="56"/>
  <c r="BT26" i="56"/>
  <c r="CW16" i="56"/>
  <c r="CS15" i="56"/>
  <c r="BZ60" i="56"/>
  <c r="DZ48" i="56"/>
  <c r="BU34" i="56"/>
  <c r="EZ70" i="56"/>
  <c r="AO24" i="56"/>
  <c r="EK16" i="56"/>
  <c r="AX55" i="56"/>
  <c r="AY55" i="56" s="1"/>
  <c r="AL36" i="56"/>
  <c r="AM37" i="56" s="1"/>
  <c r="DE59" i="56"/>
  <c r="FI25" i="56"/>
  <c r="BV70" i="56"/>
  <c r="DY74" i="56"/>
  <c r="DA25" i="56"/>
  <c r="DB58" i="56"/>
  <c r="DC58" i="56" s="1"/>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s="1"/>
  <c r="Q21" i="56"/>
  <c r="DF21" i="56"/>
  <c r="BE48" i="56"/>
  <c r="DY15" i="56"/>
  <c r="J27" i="56"/>
  <c r="U64" i="56"/>
  <c r="DZ60" i="56"/>
  <c r="EA60" i="56" s="1"/>
  <c r="DH75" i="56"/>
  <c r="CR68" i="56"/>
  <c r="EF36" i="56"/>
  <c r="CN52" i="56"/>
  <c r="V69" i="56"/>
  <c r="FL68" i="56"/>
  <c r="EH34" i="56"/>
  <c r="CL19" i="56"/>
  <c r="CM19" i="56" s="1"/>
  <c r="CH53" i="56"/>
  <c r="CI53" i="56" s="1"/>
  <c r="BN67" i="56"/>
  <c r="FY83" i="56"/>
  <c r="CV79" i="56"/>
  <c r="EW66" i="56"/>
  <c r="FV75" i="56"/>
  <c r="FW75" i="56" s="1"/>
  <c r="CJ27" i="56"/>
  <c r="DY52" i="56"/>
  <c r="EK57" i="56"/>
  <c r="BH15" i="56"/>
  <c r="AN19" i="56"/>
  <c r="CG41" i="56"/>
  <c r="AO54" i="56"/>
  <c r="L15" i="56"/>
  <c r="AX43" i="56"/>
  <c r="D76" i="56"/>
  <c r="AG47" i="56"/>
  <c r="AS44" i="56"/>
  <c r="D27" i="56"/>
  <c r="CV12" i="56"/>
  <c r="CK63" i="56"/>
  <c r="AF53" i="56"/>
  <c r="DV67" i="56"/>
  <c r="DW68" i="56" s="1"/>
  <c r="EN39" i="56"/>
  <c r="BZ76" i="56"/>
  <c r="BN82" i="56"/>
  <c r="N32" i="56"/>
  <c r="CB49" i="56"/>
  <c r="EC21" i="56"/>
  <c r="R24" i="56"/>
  <c r="L69" i="56"/>
  <c r="AN50" i="56"/>
  <c r="EO19" i="56"/>
  <c r="FV13" i="56"/>
  <c r="BQ37" i="56"/>
  <c r="BQ30" i="56"/>
  <c r="BI26" i="56"/>
  <c r="DI80" i="56"/>
  <c r="CL65" i="56"/>
  <c r="EK11" i="56"/>
  <c r="AS13" i="56"/>
  <c r="FX50" i="56"/>
  <c r="Z54" i="56"/>
  <c r="FX61" i="56"/>
  <c r="EL16" i="56"/>
  <c r="EF35" i="56"/>
  <c r="DV28" i="56"/>
  <c r="DW29" i="56" s="1"/>
  <c r="DL67" i="56"/>
  <c r="FZ79" i="56"/>
  <c r="AK19" i="56"/>
  <c r="FY46" i="56"/>
  <c r="CO70" i="56"/>
  <c r="ED37" i="56"/>
  <c r="EE37" i="56" s="1"/>
  <c r="BZ73" i="56"/>
  <c r="CA74" i="56" s="1"/>
  <c r="AD70" i="56"/>
  <c r="AE70" i="56" s="1"/>
  <c r="DY13" i="56"/>
  <c r="BF27" i="56"/>
  <c r="R79" i="56"/>
  <c r="ED70" i="56"/>
  <c r="DF79" i="56"/>
  <c r="CZ19" i="56"/>
  <c r="AS65" i="56"/>
  <c r="FE41" i="56"/>
  <c r="U49" i="56"/>
  <c r="DD42" i="56"/>
  <c r="BN40" i="56"/>
  <c r="BO40" i="56" s="1"/>
  <c r="FP53" i="56"/>
  <c r="BF85" i="56"/>
  <c r="X35" i="56"/>
  <c r="DR80" i="56"/>
  <c r="M69" i="56"/>
  <c r="AH74" i="56"/>
  <c r="DL45" i="56"/>
  <c r="AG34" i="56"/>
  <c r="DR82" i="56"/>
  <c r="EW28" i="56"/>
  <c r="FA56" i="56"/>
  <c r="BL60" i="56"/>
  <c r="CJ28" i="56"/>
  <c r="M65" i="56"/>
  <c r="R70" i="56"/>
  <c r="S70" i="56" s="1"/>
  <c r="AC70" i="56"/>
  <c r="CJ33" i="56"/>
  <c r="CT37" i="56"/>
  <c r="R58" i="56"/>
  <c r="EK29" i="56"/>
  <c r="V34" i="56"/>
  <c r="AN38" i="56"/>
  <c r="BX18" i="56"/>
  <c r="FR31" i="56"/>
  <c r="FS31" i="56" s="1"/>
  <c r="L74" i="56"/>
  <c r="EX24" i="56"/>
  <c r="CW85" i="56"/>
  <c r="DX28" i="56"/>
  <c r="DE22" i="56"/>
  <c r="CL67" i="56"/>
  <c r="DB34" i="56"/>
  <c r="CR54" i="56"/>
  <c r="DP78" i="56"/>
  <c r="L31" i="56"/>
  <c r="EG78" i="56"/>
  <c r="F43" i="56"/>
  <c r="FN24" i="56"/>
  <c r="R45" i="56"/>
  <c r="DX68" i="56"/>
  <c r="DI63" i="56"/>
  <c r="FV70" i="56"/>
  <c r="BE85" i="56"/>
  <c r="EZ79" i="56"/>
  <c r="R85" i="56"/>
  <c r="DA20" i="56"/>
  <c r="EF70" i="56"/>
  <c r="EP23" i="56"/>
  <c r="EQ23" i="56" s="1"/>
  <c r="EH33" i="56"/>
  <c r="CT67" i="56"/>
  <c r="CU67" i="56" s="1"/>
  <c r="BR29" i="56"/>
  <c r="BS29" i="56" s="1"/>
  <c r="BV52" i="56"/>
  <c r="FZ57" i="56"/>
  <c r="AL64" i="56"/>
  <c r="AM64" i="56" s="1"/>
  <c r="DX15" i="56"/>
  <c r="BD18" i="56"/>
  <c r="CD28" i="56"/>
  <c r="CO33" i="56"/>
  <c r="U21" i="56"/>
  <c r="FQ15" i="56"/>
  <c r="CP42" i="56"/>
  <c r="CQ43" i="56" s="1"/>
  <c r="BP24" i="56"/>
  <c r="BJ56" i="56"/>
  <c r="BK56" i="56" s="1"/>
  <c r="BT12" i="56"/>
  <c r="BL15" i="56"/>
  <c r="EH15" i="56"/>
  <c r="EI15" i="56" s="1"/>
  <c r="DA16" i="56"/>
  <c r="CW11" i="56"/>
  <c r="CB84" i="56"/>
  <c r="EN18" i="56"/>
  <c r="EX34" i="56"/>
  <c r="DJ69" i="56"/>
  <c r="DK69" i="56" s="1"/>
  <c r="D54" i="56"/>
  <c r="FM81" i="56"/>
  <c r="BR12" i="56"/>
  <c r="FF79" i="56"/>
  <c r="D70" i="56"/>
  <c r="BE74" i="56"/>
  <c r="AX23" i="56"/>
  <c r="CX41" i="56"/>
  <c r="CN60" i="56"/>
  <c r="FY12" i="56"/>
  <c r="BR14" i="56"/>
  <c r="X15" i="56"/>
  <c r="DY51" i="56"/>
  <c r="CS49" i="56"/>
  <c r="BF13" i="56"/>
  <c r="DR70" i="56"/>
  <c r="DS70" i="56" s="1"/>
  <c r="FA58" i="56"/>
  <c r="F23" i="56"/>
  <c r="G23" i="56" s="1"/>
  <c r="FD11" i="56"/>
  <c r="AG82" i="56"/>
  <c r="CN84" i="56"/>
  <c r="EP19" i="56"/>
  <c r="AB79" i="56"/>
  <c r="FT19" i="56"/>
  <c r="FA29" i="56"/>
  <c r="EV11" i="56"/>
  <c r="EZ31" i="56"/>
  <c r="EO50" i="56"/>
  <c r="E49" i="56"/>
  <c r="AF75" i="56"/>
  <c r="AC73" i="56"/>
  <c r="EG20" i="56"/>
  <c r="DN31" i="56"/>
  <c r="DO31" i="56" s="1"/>
  <c r="CC12" i="56"/>
  <c r="CV42" i="56"/>
  <c r="F12" i="56"/>
  <c r="EC70" i="56"/>
  <c r="AD51" i="56"/>
  <c r="I11" i="56"/>
  <c r="BE60" i="56"/>
  <c r="DV14" i="56"/>
  <c r="CF68" i="56"/>
  <c r="DI71" i="56"/>
  <c r="FR62" i="56"/>
  <c r="AR70" i="56"/>
  <c r="FL30" i="56"/>
  <c r="CV85" i="56"/>
  <c r="DP25" i="56"/>
  <c r="BR32" i="56"/>
  <c r="EF84" i="56"/>
  <c r="CL81" i="56"/>
  <c r="R13" i="56"/>
  <c r="EJ74" i="56"/>
  <c r="DB22" i="56"/>
  <c r="DC22" i="56" s="1"/>
  <c r="DN45" i="56"/>
  <c r="FX21" i="56"/>
  <c r="EK25" i="56"/>
  <c r="FU75" i="56"/>
  <c r="AB44" i="56"/>
  <c r="J83" i="56"/>
  <c r="K83" i="56" s="1"/>
  <c r="EO51" i="56"/>
  <c r="R14" i="56"/>
  <c r="DB36" i="56"/>
  <c r="CB60" i="56"/>
  <c r="AG70" i="56"/>
  <c r="AN53" i="56"/>
  <c r="E47" i="56"/>
  <c r="BD12" i="56"/>
  <c r="EG68" i="56"/>
  <c r="X14" i="56"/>
  <c r="BD73" i="56"/>
  <c r="Z70" i="56"/>
  <c r="AA70" i="56" s="1"/>
  <c r="BV38" i="56"/>
  <c r="BW38" i="56" s="1"/>
  <c r="CG16" i="56"/>
  <c r="FN80" i="56"/>
  <c r="FO80" i="56" s="1"/>
  <c r="H31" i="56"/>
  <c r="CD42" i="56"/>
  <c r="CE42" i="56" s="1"/>
  <c r="L19" i="56"/>
  <c r="BM83" i="56"/>
  <c r="FB35" i="56"/>
  <c r="CJ76" i="56"/>
  <c r="P83" i="56"/>
  <c r="EP24" i="56"/>
  <c r="EC27" i="56"/>
  <c r="DL22" i="56"/>
  <c r="FM55" i="56"/>
  <c r="FZ31" i="56"/>
  <c r="FV76" i="56"/>
  <c r="FZ33" i="56"/>
  <c r="BV57" i="56"/>
  <c r="FI32" i="56"/>
  <c r="P46" i="56"/>
  <c r="AD25" i="56"/>
  <c r="FJ83" i="56"/>
  <c r="AH33" i="56"/>
  <c r="CO32" i="56"/>
  <c r="U45" i="56"/>
  <c r="FT77" i="56"/>
  <c r="DI41" i="56"/>
  <c r="F36" i="56"/>
  <c r="FJ67" i="56"/>
  <c r="DH34" i="56"/>
  <c r="FE39" i="56"/>
  <c r="EC17" i="56"/>
  <c r="BX25" i="56"/>
  <c r="AL57" i="56"/>
  <c r="FU20" i="56"/>
  <c r="EH23" i="56"/>
  <c r="EI23" i="56" s="1"/>
  <c r="FE55" i="56"/>
  <c r="DZ39" i="56"/>
  <c r="EA40" i="56" s="1"/>
  <c r="BZ18" i="56"/>
  <c r="EV60" i="56"/>
  <c r="AN61" i="56"/>
  <c r="AH76" i="56"/>
  <c r="BI32" i="56"/>
  <c r="BF83" i="56"/>
  <c r="AG12" i="56"/>
  <c r="AC35" i="56"/>
  <c r="FP38" i="56"/>
  <c r="DT22" i="56"/>
  <c r="DU11" i="56"/>
  <c r="FF71" i="56"/>
  <c r="FG71" i="56" s="1"/>
  <c r="CJ80" i="56"/>
  <c r="CB28" i="56"/>
  <c r="L64" i="56"/>
  <c r="BE50" i="56"/>
  <c r="BT70" i="56"/>
  <c r="AK21" i="56"/>
  <c r="EN34" i="56"/>
  <c r="EV65" i="56"/>
  <c r="CB31" i="56"/>
  <c r="V59" i="56"/>
  <c r="W59" i="56" s="1"/>
  <c r="U42" i="56"/>
  <c r="CP46" i="56"/>
  <c r="CQ46" i="56" s="1"/>
  <c r="EO22" i="56"/>
  <c r="N34" i="56"/>
  <c r="AK71" i="56"/>
  <c r="EW35" i="56"/>
  <c r="AD49" i="56"/>
  <c r="AE49" i="56" s="1"/>
  <c r="AB70" i="56"/>
  <c r="X74" i="56"/>
  <c r="CT73" i="56"/>
  <c r="AH44" i="56"/>
  <c r="AI44" i="56" s="1"/>
  <c r="BX59" i="56"/>
  <c r="CP22" i="56"/>
  <c r="T69" i="56"/>
  <c r="DA46" i="56"/>
  <c r="F85" i="56"/>
  <c r="G85" i="56" s="1"/>
  <c r="BA69" i="56"/>
  <c r="H61" i="56"/>
  <c r="EX18" i="56"/>
  <c r="DL12" i="56"/>
  <c r="BH28" i="56"/>
  <c r="AO20" i="56"/>
  <c r="DP40" i="56"/>
  <c r="AJ35" i="56"/>
  <c r="BX55" i="56"/>
  <c r="CL43" i="56"/>
  <c r="DI62" i="56"/>
  <c r="AD17" i="56"/>
  <c r="CX15" i="56"/>
  <c r="CY15" i="56" s="1"/>
  <c r="EJ41" i="56"/>
  <c r="DR17" i="56"/>
  <c r="FQ32" i="56"/>
  <c r="CH64" i="56"/>
  <c r="CI64" i="56" s="1"/>
  <c r="DB35" i="56"/>
  <c r="DN15" i="56"/>
  <c r="DT78" i="56"/>
  <c r="BA83" i="56"/>
  <c r="Z83" i="56"/>
  <c r="AA83" i="56" s="1"/>
  <c r="EF16" i="56"/>
  <c r="AG73" i="56"/>
  <c r="CR17" i="56"/>
  <c r="BF45" i="56"/>
  <c r="BG45" i="56" s="1"/>
  <c r="FN27" i="56"/>
  <c r="CF74" i="56"/>
  <c r="EH43" i="56"/>
  <c r="EI43" i="56" s="1"/>
  <c r="EW49" i="56"/>
  <c r="FL61" i="56"/>
  <c r="N33" i="56"/>
  <c r="CF84" i="56"/>
  <c r="CV50" i="56"/>
  <c r="DI73" i="56"/>
  <c r="BQ36" i="56"/>
  <c r="FN82" i="56"/>
  <c r="V78" i="56"/>
  <c r="W78" i="56" s="1"/>
  <c r="BB21" i="56"/>
  <c r="EV80" i="56"/>
  <c r="FI21" i="56"/>
  <c r="EP13" i="56"/>
  <c r="CV40" i="56"/>
  <c r="FP34" i="56"/>
  <c r="FI36" i="56"/>
  <c r="FD80" i="56"/>
  <c r="DB38" i="56"/>
  <c r="DC38" i="56" s="1"/>
  <c r="EC64" i="56"/>
  <c r="AP69" i="56"/>
  <c r="CC18" i="56"/>
  <c r="EK23" i="56"/>
  <c r="J56" i="56"/>
  <c r="BQ53" i="56"/>
  <c r="DY28" i="56"/>
  <c r="CO27" i="56"/>
  <c r="FP47" i="56"/>
  <c r="CP34" i="56"/>
  <c r="DV31" i="56"/>
  <c r="BH64" i="56"/>
  <c r="DJ52" i="56"/>
  <c r="EV34" i="56"/>
  <c r="R76" i="56"/>
  <c r="D15" i="56"/>
  <c r="EL19" i="56"/>
  <c r="DT57" i="56"/>
  <c r="EO17" i="56"/>
  <c r="BY22" i="56"/>
  <c r="DU26" i="56"/>
  <c r="AP21" i="56"/>
  <c r="FX65" i="56"/>
  <c r="BL43" i="56"/>
  <c r="CH80" i="56"/>
  <c r="CI80" i="56" s="1"/>
  <c r="BV56" i="56"/>
  <c r="BW56" i="56" s="1"/>
  <c r="DP58" i="56"/>
  <c r="D69" i="56"/>
  <c r="DB29" i="56"/>
  <c r="CN69" i="56"/>
  <c r="AW42" i="56"/>
  <c r="CL69" i="56"/>
  <c r="F72" i="56"/>
  <c r="DB49" i="56"/>
  <c r="FU84" i="56"/>
  <c r="EV18" i="56"/>
  <c r="FR53" i="56"/>
  <c r="CR75" i="56"/>
  <c r="DM39" i="56"/>
  <c r="EJ18" i="56"/>
  <c r="DF73" i="56"/>
  <c r="AB27" i="56"/>
  <c r="R47" i="56"/>
  <c r="BE61" i="56"/>
  <c r="L61" i="56"/>
  <c r="CG72" i="56"/>
  <c r="EN81" i="56"/>
  <c r="CP67" i="56"/>
  <c r="CQ67" i="56" s="1"/>
  <c r="FJ71" i="56"/>
  <c r="DB69" i="56"/>
  <c r="J38" i="56"/>
  <c r="AK48" i="56"/>
  <c r="AT36" i="56"/>
  <c r="AU36" i="56" s="1"/>
  <c r="FP19" i="56"/>
  <c r="FL58" i="56"/>
  <c r="FE54" i="56"/>
  <c r="FZ14" i="56"/>
  <c r="GA14" i="56" s="1"/>
  <c r="CH54" i="56"/>
  <c r="FE67" i="56"/>
  <c r="ED55" i="56"/>
  <c r="EE55" i="56" s="1"/>
  <c r="Z72" i="56"/>
  <c r="BX21" i="56"/>
  <c r="FA73" i="56"/>
  <c r="AW77" i="56"/>
  <c r="FL65" i="56"/>
  <c r="BV78" i="56"/>
  <c r="EH52" i="56"/>
  <c r="D46" i="56"/>
  <c r="AO30" i="56"/>
  <c r="BI18" i="56"/>
  <c r="EF44" i="56"/>
  <c r="FX41" i="56"/>
  <c r="CP41" i="56"/>
  <c r="FN49" i="56"/>
  <c r="FO50" i="56" s="1"/>
  <c r="FX28" i="56"/>
  <c r="DV58" i="56"/>
  <c r="DW58" i="56" s="1"/>
  <c r="R73" i="56"/>
  <c r="FT54" i="56"/>
  <c r="AK77" i="56"/>
  <c r="H50" i="56"/>
  <c r="DX73" i="56"/>
  <c r="FE74" i="56"/>
  <c r="CT68" i="56"/>
  <c r="CH65" i="56"/>
  <c r="BY40" i="56"/>
  <c r="AO34" i="56"/>
  <c r="AF39" i="56"/>
  <c r="EO38" i="56"/>
  <c r="T49" i="56"/>
  <c r="FM69" i="56"/>
  <c r="CO49" i="56"/>
  <c r="FH12" i="56"/>
  <c r="EO82" i="56"/>
  <c r="M27" i="56"/>
  <c r="FU45" i="56"/>
  <c r="BQ47" i="56"/>
  <c r="Z16" i="56"/>
  <c r="BL54" i="56"/>
  <c r="AK13" i="56"/>
  <c r="AF32" i="56"/>
  <c r="CO12" i="56"/>
  <c r="AD57" i="56"/>
  <c r="AL31" i="56"/>
  <c r="AM31" i="56" s="1"/>
  <c r="Q14" i="56"/>
  <c r="FQ80" i="56"/>
  <c r="DZ22" i="56"/>
  <c r="P19" i="56"/>
  <c r="AB26" i="56"/>
  <c r="FH80" i="56"/>
  <c r="FL16" i="56"/>
  <c r="D55" i="56"/>
  <c r="BM18" i="56"/>
  <c r="DX14" i="56"/>
  <c r="FM19" i="56"/>
  <c r="AL15" i="56"/>
  <c r="AM15" i="56" s="1"/>
  <c r="FX54" i="56"/>
  <c r="AC74" i="56"/>
  <c r="F44" i="56"/>
  <c r="EN17" i="56"/>
  <c r="BV76" i="56"/>
  <c r="DN18" i="56"/>
  <c r="CB55" i="56"/>
  <c r="EO76" i="56"/>
  <c r="N29" i="56"/>
  <c r="DZ31" i="56"/>
  <c r="CG31" i="56"/>
  <c r="AS22" i="56"/>
  <c r="EO29" i="56"/>
  <c r="N42" i="56"/>
  <c r="DB18" i="56"/>
  <c r="DC18" i="56" s="1"/>
  <c r="DU13" i="56"/>
  <c r="DR52" i="56"/>
  <c r="DS53" i="56" s="1"/>
  <c r="FD68" i="56"/>
  <c r="FJ72" i="56"/>
  <c r="CF44" i="56"/>
  <c r="FA79" i="56"/>
  <c r="EB48" i="56"/>
  <c r="BU50" i="56"/>
  <c r="F18" i="56"/>
  <c r="BP49" i="56"/>
  <c r="DV20" i="56"/>
  <c r="DW20" i="56" s="1"/>
  <c r="DF22" i="56"/>
  <c r="EZ29" i="56"/>
  <c r="CF76" i="56"/>
  <c r="FT40" i="56"/>
  <c r="DT35" i="56"/>
  <c r="FZ11" i="56"/>
  <c r="DH14" i="56"/>
  <c r="Z18" i="56"/>
  <c r="AA18" i="56" s="1"/>
  <c r="E71" i="56"/>
  <c r="DV42" i="56"/>
  <c r="DT13" i="56"/>
  <c r="EP51" i="56"/>
  <c r="EG39" i="56"/>
  <c r="DF75" i="56"/>
  <c r="DG75" i="56" s="1"/>
  <c r="AN11" i="56"/>
  <c r="CX42" i="56"/>
  <c r="AT71" i="56"/>
  <c r="CV76" i="56"/>
  <c r="EH21" i="56"/>
  <c r="DH83" i="56"/>
  <c r="EL39" i="56"/>
  <c r="CV81" i="56"/>
  <c r="DX69" i="56"/>
  <c r="X31" i="56"/>
  <c r="CT77" i="56"/>
  <c r="CU77" i="56" s="1"/>
  <c r="U72" i="56"/>
  <c r="H69" i="56"/>
  <c r="AV27" i="56"/>
  <c r="T22" i="56"/>
  <c r="DB39" i="56"/>
  <c r="FV63" i="56"/>
  <c r="CP72" i="56"/>
  <c r="CQ72" i="56" s="1"/>
  <c r="FF68" i="56"/>
  <c r="AB57" i="56"/>
  <c r="DI83" i="56"/>
  <c r="FH76" i="56"/>
  <c r="BB69" i="56"/>
  <c r="BU42" i="56"/>
  <c r="AL35" i="56"/>
  <c r="CB16" i="56"/>
  <c r="FI77" i="56"/>
  <c r="CZ82" i="56"/>
  <c r="CV17" i="56"/>
  <c r="CZ18" i="56"/>
  <c r="BF33" i="56"/>
  <c r="BF17" i="56"/>
  <c r="CL28" i="56"/>
  <c r="CM28" i="56" s="1"/>
  <c r="EF17" i="56"/>
  <c r="EJ56" i="56"/>
  <c r="CX11" i="56"/>
  <c r="BI77" i="56"/>
  <c r="BJ21" i="56"/>
  <c r="CZ20" i="56"/>
  <c r="V83" i="56"/>
  <c r="AO21" i="56"/>
  <c r="BJ24" i="56"/>
  <c r="DQ18" i="56"/>
  <c r="H19" i="56"/>
  <c r="AV76" i="56"/>
  <c r="DF52" i="56"/>
  <c r="DG52" i="56" s="1"/>
  <c r="BH84" i="56"/>
  <c r="FD28" i="56"/>
  <c r="FE17" i="56"/>
  <c r="BZ21" i="56"/>
  <c r="BQ24" i="56"/>
  <c r="AV80" i="56"/>
  <c r="EP20" i="56"/>
  <c r="FB16" i="56"/>
  <c r="FC16" i="56" s="1"/>
  <c r="P75" i="56"/>
  <c r="CS47" i="56"/>
  <c r="DZ58" i="56"/>
  <c r="EA59" i="56" s="1"/>
  <c r="DD74" i="56"/>
  <c r="CS84" i="56"/>
  <c r="AL13" i="56"/>
  <c r="AM13" i="56" s="1"/>
  <c r="DQ32" i="56"/>
  <c r="DV70" i="56"/>
  <c r="DW70" i="56" s="1"/>
  <c r="DM70" i="56"/>
  <c r="FD36" i="56"/>
  <c r="CS30" i="56"/>
  <c r="EX13" i="56"/>
  <c r="FX45" i="56"/>
  <c r="DL24" i="56"/>
  <c r="BU14" i="56"/>
  <c r="CW37" i="56"/>
  <c r="FQ19" i="56"/>
  <c r="CG18" i="56"/>
  <c r="EH74" i="56"/>
  <c r="BT20" i="56"/>
  <c r="Y12" i="56"/>
  <c r="DQ80" i="56"/>
  <c r="I26" i="56"/>
  <c r="AR77" i="56"/>
  <c r="CW32" i="56"/>
  <c r="BX72" i="56"/>
  <c r="EB47" i="56"/>
  <c r="AO44" i="56"/>
  <c r="DN47" i="56"/>
  <c r="DO48" i="56" s="1"/>
  <c r="DE64" i="56"/>
  <c r="E30" i="56"/>
  <c r="FF18" i="56"/>
  <c r="AX51" i="56"/>
  <c r="AY51" i="56" s="1"/>
  <c r="CR53" i="56"/>
  <c r="FB21" i="56"/>
  <c r="AH71" i="56"/>
  <c r="AI71" i="56" s="1"/>
  <c r="DJ17" i="56"/>
  <c r="M18" i="56"/>
  <c r="AK35" i="56"/>
  <c r="AC15" i="56"/>
  <c r="DJ35" i="56"/>
  <c r="X62" i="56"/>
  <c r="CP24" i="56"/>
  <c r="EP71" i="56"/>
  <c r="CO45" i="56"/>
  <c r="X55" i="56"/>
  <c r="DA28" i="56"/>
  <c r="AL58" i="56"/>
  <c r="CG64" i="56"/>
  <c r="DR24" i="56"/>
  <c r="DS24" i="56" s="1"/>
  <c r="AW70" i="56"/>
  <c r="CV70" i="56"/>
  <c r="BN11" i="56"/>
  <c r="BO12" i="56" s="1"/>
  <c r="AD59" i="56"/>
  <c r="CD32" i="56"/>
  <c r="CH36" i="56"/>
  <c r="CI37" i="56" s="1"/>
  <c r="ED41" i="56"/>
  <c r="EE42" i="56" s="1"/>
  <c r="DJ24" i="56"/>
  <c r="FA76" i="56"/>
  <c r="DB55" i="56"/>
  <c r="AB50" i="56"/>
  <c r="BY53" i="56"/>
  <c r="CD12" i="56"/>
  <c r="FV40" i="56"/>
  <c r="FW41" i="56" s="1"/>
  <c r="DP23" i="56"/>
  <c r="BZ70" i="56"/>
  <c r="CA70" i="56" s="1"/>
  <c r="F52" i="56"/>
  <c r="G52" i="56" s="1"/>
  <c r="DM68" i="56"/>
  <c r="DX16" i="56"/>
  <c r="BB61" i="56"/>
  <c r="BC61" i="56" s="1"/>
  <c r="AO38" i="56"/>
  <c r="EN69" i="56"/>
  <c r="DA63" i="56"/>
  <c r="BJ73" i="56"/>
  <c r="CX75" i="56"/>
  <c r="CY75" i="56" s="1"/>
  <c r="EF46" i="56"/>
  <c r="BP54" i="56"/>
  <c r="DY50" i="56"/>
  <c r="V18" i="56"/>
  <c r="BN49" i="56"/>
  <c r="CD23" i="56"/>
  <c r="CE23" i="56" s="1"/>
  <c r="EG17" i="56"/>
  <c r="CX47" i="56"/>
  <c r="CY47" i="56" s="1"/>
  <c r="AF69" i="56"/>
  <c r="CC82" i="56"/>
  <c r="CC80" i="56"/>
  <c r="BR68" i="56"/>
  <c r="AZ78" i="56"/>
  <c r="AT85" i="56"/>
  <c r="BD84" i="56"/>
  <c r="BZ34" i="56"/>
  <c r="CA34" i="56" s="1"/>
  <c r="AO74" i="56"/>
  <c r="BU26" i="56"/>
  <c r="R23" i="56"/>
  <c r="BJ53" i="56"/>
  <c r="BK53" i="56" s="1"/>
  <c r="CS48" i="56"/>
  <c r="FT22" i="56"/>
  <c r="EW65" i="56"/>
  <c r="I69" i="56"/>
  <c r="AH16" i="56"/>
  <c r="FM12" i="56"/>
  <c r="FM11" i="56"/>
  <c r="DH25" i="56"/>
  <c r="M16" i="56"/>
  <c r="DB71" i="56"/>
  <c r="DC71" i="56" s="1"/>
  <c r="EP76" i="56"/>
  <c r="DD33" i="56"/>
  <c r="FH48" i="56"/>
  <c r="FM30" i="56"/>
  <c r="FJ65" i="56"/>
  <c r="CW24" i="56"/>
  <c r="DA31" i="56"/>
  <c r="AN24" i="56"/>
  <c r="BN23" i="56"/>
  <c r="BO23" i="56" s="1"/>
  <c r="Z31" i="56"/>
  <c r="FQ55" i="56"/>
  <c r="CK38" i="56"/>
  <c r="EG13" i="56"/>
  <c r="BA31" i="56"/>
  <c r="DN24" i="56"/>
  <c r="AB54" i="56"/>
  <c r="CH83" i="56"/>
  <c r="CJ16" i="56"/>
  <c r="Y73" i="56"/>
  <c r="Q83" i="56"/>
  <c r="CR20" i="56"/>
  <c r="CT18" i="56"/>
  <c r="FB30" i="56"/>
  <c r="Q73" i="56"/>
  <c r="DY73" i="56"/>
  <c r="EB68" i="56"/>
  <c r="DD13" i="56"/>
  <c r="AR79" i="56"/>
  <c r="CN82" i="56"/>
  <c r="Y70" i="56"/>
  <c r="CR64" i="56"/>
  <c r="CH34" i="56"/>
  <c r="D21" i="56"/>
  <c r="AZ83" i="56"/>
  <c r="EW16" i="56"/>
  <c r="FE25" i="56"/>
  <c r="BV25" i="56"/>
  <c r="BI82" i="56"/>
  <c r="AR24" i="56"/>
  <c r="FI84" i="56"/>
  <c r="FD32" i="56"/>
  <c r="DM72" i="56"/>
  <c r="CT42" i="56"/>
  <c r="CU42" i="56" s="1"/>
  <c r="AJ37" i="56"/>
  <c r="AN70" i="56"/>
  <c r="EH81" i="56"/>
  <c r="FQ64" i="56"/>
  <c r="R12" i="56"/>
  <c r="EW67" i="56"/>
  <c r="N78" i="56"/>
  <c r="DB79" i="56"/>
  <c r="BJ74" i="56"/>
  <c r="BR71" i="56"/>
  <c r="BS71" i="56" s="1"/>
  <c r="U11" i="56"/>
  <c r="DZ85" i="56"/>
  <c r="AR38" i="56"/>
  <c r="DP70" i="56"/>
  <c r="DE27" i="56"/>
  <c r="FQ77" i="56"/>
  <c r="EV22" i="56"/>
  <c r="F47" i="56"/>
  <c r="BX69" i="56"/>
  <c r="BA85" i="56"/>
  <c r="BA46" i="56"/>
  <c r="FF53" i="56"/>
  <c r="DZ68" i="56"/>
  <c r="EA68" i="56" s="1"/>
  <c r="AG69" i="56"/>
  <c r="FJ21" i="56"/>
  <c r="FK21" i="56" s="1"/>
  <c r="AD16" i="56"/>
  <c r="FM75" i="56"/>
  <c r="FY35" i="56"/>
  <c r="DZ34" i="56"/>
  <c r="BU17" i="56"/>
  <c r="E31" i="56"/>
  <c r="J72" i="56"/>
  <c r="K73" i="56" s="1"/>
  <c r="CG22" i="56"/>
  <c r="CT72" i="56"/>
  <c r="AD72" i="56"/>
  <c r="AE72" i="56" s="1"/>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s="1"/>
  <c r="FN74" i="56"/>
  <c r="FY19" i="56"/>
  <c r="N41" i="56"/>
  <c r="EK12" i="56"/>
  <c r="EX14" i="56"/>
  <c r="EY15" i="56" s="1"/>
  <c r="DP27" i="56"/>
  <c r="T18" i="56"/>
  <c r="AP46" i="56"/>
  <c r="AQ46" i="56" s="1"/>
  <c r="BH59" i="56"/>
  <c r="N65" i="56"/>
  <c r="O65" i="56" s="1"/>
  <c r="CH35" i="56"/>
  <c r="EV25" i="56"/>
  <c r="U32" i="56"/>
  <c r="CG13" i="56"/>
  <c r="DE29" i="56"/>
  <c r="DL37" i="56"/>
  <c r="FZ32" i="56"/>
  <c r="DN51" i="56"/>
  <c r="DO51" i="56" s="1"/>
  <c r="AS19" i="56"/>
  <c r="N79" i="56"/>
  <c r="CB15" i="56"/>
  <c r="CB77" i="56"/>
  <c r="AW52" i="56"/>
  <c r="FZ22" i="56"/>
  <c r="FY30" i="56"/>
  <c r="FJ49" i="56"/>
  <c r="FK49" i="56" s="1"/>
  <c r="BT19" i="56"/>
  <c r="DD83" i="56"/>
  <c r="DU29" i="56"/>
  <c r="DU84" i="56"/>
  <c r="DI27" i="56"/>
  <c r="BH78" i="56"/>
  <c r="EF37" i="56"/>
  <c r="CT30" i="56"/>
  <c r="DT48" i="56"/>
  <c r="FE59" i="56"/>
  <c r="AO70" i="56"/>
  <c r="CC64" i="56"/>
  <c r="Y53" i="56"/>
  <c r="BZ49" i="56"/>
  <c r="AP75" i="56"/>
  <c r="AQ75" i="56" s="1"/>
  <c r="FF72" i="56"/>
  <c r="FQ47" i="56"/>
  <c r="BJ18" i="56"/>
  <c r="CN83" i="56"/>
  <c r="BR59" i="56"/>
  <c r="BS59" i="56" s="1"/>
  <c r="BR75" i="56"/>
  <c r="BS75" i="56" s="1"/>
  <c r="EC59" i="56"/>
  <c r="EJ25" i="56"/>
  <c r="T35" i="56"/>
  <c r="Y47" i="56"/>
  <c r="AW74" i="56"/>
  <c r="T32" i="56"/>
  <c r="BE58" i="56"/>
  <c r="EJ33" i="56"/>
  <c r="CR35" i="56"/>
  <c r="BY78" i="56"/>
  <c r="BN84" i="56"/>
  <c r="BO84" i="56" s="1"/>
  <c r="EN44" i="56"/>
  <c r="CT56" i="56"/>
  <c r="BV66" i="56"/>
  <c r="AL71" i="56"/>
  <c r="R61" i="56"/>
  <c r="S61" i="56" s="1"/>
  <c r="CS44" i="56"/>
  <c r="BD65" i="56"/>
  <c r="EB24" i="56"/>
  <c r="AV40" i="56"/>
  <c r="FB78" i="56"/>
  <c r="FC78" i="56" s="1"/>
  <c r="R42" i="56"/>
  <c r="AX40" i="56"/>
  <c r="AY40" i="56" s="1"/>
  <c r="BI14" i="56"/>
  <c r="FM57" i="56"/>
  <c r="DD15" i="56"/>
  <c r="FL25" i="56"/>
  <c r="DD25" i="56"/>
  <c r="DU30" i="56"/>
  <c r="AC50" i="56"/>
  <c r="CL39" i="56"/>
  <c r="CK18" i="56"/>
  <c r="AC36" i="56"/>
  <c r="FT80" i="56"/>
  <c r="DD30" i="56"/>
  <c r="BZ30" i="56"/>
  <c r="CP50" i="56"/>
  <c r="CV31" i="56"/>
  <c r="J59" i="56"/>
  <c r="N61" i="56"/>
  <c r="DM57" i="56"/>
  <c r="DM27" i="56"/>
  <c r="DY69" i="56"/>
  <c r="AW48" i="56"/>
  <c r="CW49" i="56"/>
  <c r="DP41" i="56"/>
  <c r="BR64" i="56"/>
  <c r="BS64" i="56" s="1"/>
  <c r="FN23" i="56"/>
  <c r="DF53" i="56"/>
  <c r="AR29" i="56"/>
  <c r="AL85" i="56"/>
  <c r="DP85" i="56"/>
  <c r="CT25" i="56"/>
  <c r="CU25" i="56" s="1"/>
  <c r="CC68" i="56"/>
  <c r="BH44" i="56"/>
  <c r="AJ27" i="56"/>
  <c r="L70" i="56"/>
  <c r="DY14" i="56"/>
  <c r="FH75" i="56"/>
  <c r="AN80" i="56"/>
  <c r="Y34" i="56"/>
  <c r="DV25" i="56"/>
  <c r="BH11" i="56"/>
  <c r="CH46" i="56"/>
  <c r="BH46" i="56"/>
  <c r="EO33" i="56"/>
  <c r="BY55" i="56"/>
  <c r="AS46" i="56"/>
  <c r="FY57" i="56"/>
  <c r="P41" i="56"/>
  <c r="EL67" i="56"/>
  <c r="FF15" i="56"/>
  <c r="DU25" i="56"/>
  <c r="DH43" i="56"/>
  <c r="R55" i="56"/>
  <c r="CC39" i="56"/>
  <c r="EH19" i="56"/>
  <c r="Y78" i="56"/>
  <c r="CW36" i="56"/>
  <c r="DQ34" i="56"/>
  <c r="CL46" i="56"/>
  <c r="EX11" i="56"/>
  <c r="FX13" i="56"/>
  <c r="CP31" i="56"/>
  <c r="CQ31" i="56" s="1"/>
  <c r="FP28" i="56"/>
  <c r="BN43" i="56"/>
  <c r="EO57" i="56"/>
  <c r="EC76" i="56"/>
  <c r="DJ55" i="56"/>
  <c r="AR48" i="56"/>
  <c r="U60" i="56"/>
  <c r="BP16" i="56"/>
  <c r="AK33" i="56"/>
  <c r="DD78" i="56"/>
  <c r="BJ57" i="56"/>
  <c r="CH59" i="56"/>
  <c r="CD82" i="56"/>
  <c r="CE82" i="56" s="1"/>
  <c r="CO78" i="56"/>
  <c r="BV42" i="56"/>
  <c r="AJ55" i="56"/>
  <c r="DL31" i="56"/>
  <c r="DX48" i="56"/>
  <c r="BA74" i="56"/>
  <c r="EO55" i="56"/>
  <c r="Q29" i="56"/>
  <c r="EP70" i="56"/>
  <c r="FD64" i="56"/>
  <c r="F63" i="56"/>
  <c r="BV84" i="56"/>
  <c r="DD56" i="56"/>
  <c r="AR61" i="56"/>
  <c r="J13" i="56"/>
  <c r="K13" i="56" s="1"/>
  <c r="FP52" i="56"/>
  <c r="CL17" i="56"/>
  <c r="CM17" i="56" s="1"/>
  <c r="AG75" i="56"/>
  <c r="AN63" i="56"/>
  <c r="X81" i="56"/>
  <c r="BP70" i="56"/>
  <c r="ED72" i="56"/>
  <c r="EE72" i="56" s="1"/>
  <c r="BE68" i="56"/>
  <c r="DN71" i="56"/>
  <c r="CL12" i="56"/>
  <c r="EL69" i="56"/>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s="1"/>
  <c r="CT43" i="56"/>
  <c r="CU44" i="56" s="1"/>
  <c r="FL56" i="56"/>
  <c r="T64" i="56"/>
  <c r="EG22" i="56"/>
  <c r="FL45" i="56"/>
  <c r="CG14" i="56"/>
  <c r="FX40" i="56"/>
  <c r="FR39" i="56"/>
  <c r="X60" i="56"/>
  <c r="AW73" i="56"/>
  <c r="EO20" i="56"/>
  <c r="EL42" i="56"/>
  <c r="DA69" i="56"/>
  <c r="BL30" i="56"/>
  <c r="AG59" i="56"/>
  <c r="DD52" i="56"/>
  <c r="P33" i="56"/>
  <c r="CH72" i="56"/>
  <c r="FI46" i="56"/>
  <c r="AF36" i="56"/>
  <c r="DN37" i="56"/>
  <c r="J79" i="56"/>
  <c r="CL14" i="56"/>
  <c r="CM15" i="56" s="1"/>
  <c r="CK53" i="56"/>
  <c r="DH42" i="56"/>
  <c r="AK45" i="56"/>
  <c r="FB62" i="56"/>
  <c r="FC62" i="56" s="1"/>
  <c r="FJ52" i="56"/>
  <c r="EN28" i="56"/>
  <c r="BN41" i="56"/>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s="1"/>
  <c r="J30" i="56"/>
  <c r="Y14" i="56"/>
  <c r="EF20" i="56"/>
  <c r="DL38" i="56"/>
  <c r="AZ24" i="56"/>
  <c r="N68" i="56"/>
  <c r="BU20" i="56"/>
  <c r="CS12" i="56"/>
  <c r="AH67" i="56"/>
  <c r="AI67" i="56" s="1"/>
  <c r="AN34" i="56"/>
  <c r="FT50" i="56"/>
  <c r="EX76" i="56"/>
  <c r="FI78" i="56"/>
  <c r="BQ31" i="56"/>
  <c r="FH53" i="56"/>
  <c r="AR12" i="56"/>
  <c r="FU71" i="56"/>
  <c r="BB80" i="56"/>
  <c r="BC80" i="56" s="1"/>
  <c r="BE18" i="56"/>
  <c r="BI62" i="56"/>
  <c r="BY39" i="56"/>
  <c r="L55" i="56"/>
  <c r="EZ84" i="56"/>
  <c r="BI76" i="56"/>
  <c r="BJ32" i="56"/>
  <c r="BK32" i="56" s="1"/>
  <c r="CG48" i="56"/>
  <c r="FA42" i="56"/>
  <c r="BL38" i="56"/>
  <c r="CH18" i="56"/>
  <c r="BM14" i="56"/>
  <c r="T82" i="56"/>
  <c r="BU64" i="56"/>
  <c r="AK38" i="56"/>
  <c r="DJ27" i="56"/>
  <c r="DK27" i="56" s="1"/>
  <c r="FE21" i="56"/>
  <c r="AK60" i="56"/>
  <c r="M12" i="56"/>
  <c r="FV25" i="56"/>
  <c r="AW30" i="56"/>
  <c r="BV21" i="56"/>
  <c r="CB85" i="56"/>
  <c r="FB69" i="56"/>
  <c r="FC69" i="56" s="1"/>
  <c r="BJ63" i="56"/>
  <c r="BK63" i="56" s="1"/>
  <c r="FY66" i="56"/>
  <c r="D29" i="56"/>
  <c r="DP49" i="56"/>
  <c r="EX66" i="56"/>
  <c r="EY66" i="56" s="1"/>
  <c r="EX19" i="56"/>
  <c r="CO16" i="56"/>
  <c r="BH35" i="56"/>
  <c r="AW37" i="56"/>
  <c r="CL60" i="56"/>
  <c r="CM60" i="56" s="1"/>
  <c r="DQ62" i="56"/>
  <c r="AH27" i="56"/>
  <c r="AI27" i="56" s="1"/>
  <c r="DD38" i="56"/>
  <c r="BM23" i="56"/>
  <c r="EX31" i="56"/>
  <c r="EY31" i="56" s="1"/>
  <c r="FH18" i="56"/>
  <c r="DQ12" i="56"/>
  <c r="AD30" i="56"/>
  <c r="AE30" i="56" s="1"/>
  <c r="DN46" i="56"/>
  <c r="BF52" i="56"/>
  <c r="BG52" i="56" s="1"/>
  <c r="FY78" i="56"/>
  <c r="FP69" i="56"/>
  <c r="ED78" i="56"/>
  <c r="EN45" i="56"/>
  <c r="FT17" i="56"/>
  <c r="AS25" i="56"/>
  <c r="CN39" i="56"/>
  <c r="CV83" i="56"/>
  <c r="CH73" i="56"/>
  <c r="AG13" i="56"/>
  <c r="AJ28" i="56"/>
  <c r="CJ51" i="56"/>
  <c r="DV30" i="56"/>
  <c r="DW30" i="56" s="1"/>
  <c r="CD19" i="56"/>
  <c r="BY76" i="56"/>
  <c r="V17" i="56"/>
  <c r="DP15" i="56"/>
  <c r="BD62" i="56"/>
  <c r="DH21" i="56"/>
  <c r="FP78" i="56"/>
  <c r="EB69" i="56"/>
  <c r="BI53" i="56"/>
  <c r="AK83" i="56"/>
  <c r="P23" i="56"/>
  <c r="BD48" i="56"/>
  <c r="BQ84" i="56"/>
  <c r="BR80" i="56"/>
  <c r="CJ35" i="56"/>
  <c r="BB27" i="56"/>
  <c r="BC27" i="56" s="1"/>
  <c r="DE84" i="56"/>
  <c r="BI64" i="56"/>
  <c r="ED65" i="56"/>
  <c r="Z66" i="56"/>
  <c r="AA66" i="56" s="1"/>
  <c r="DC82" i="56"/>
  <c r="FG36" i="56"/>
  <c r="CE58" i="56"/>
  <c r="AS79" i="56"/>
  <c r="DX67" i="56"/>
  <c r="DN32" i="56"/>
  <c r="EZ58" i="56"/>
  <c r="FI69" i="56"/>
  <c r="FP14" i="56"/>
  <c r="FJ36" i="56"/>
  <c r="AB40" i="56"/>
  <c r="E23" i="56"/>
  <c r="DF56" i="56"/>
  <c r="FM66" i="56"/>
  <c r="AT64" i="56"/>
  <c r="AU64" i="56" s="1"/>
  <c r="DU76" i="56"/>
  <c r="EJ32" i="56"/>
  <c r="E46" i="56"/>
  <c r="BX52" i="56"/>
  <c r="FF60" i="56"/>
  <c r="DU68" i="56"/>
  <c r="BX45" i="56"/>
  <c r="BR77" i="56"/>
  <c r="CR37" i="56"/>
  <c r="FA38" i="56"/>
  <c r="AW35" i="56"/>
  <c r="CT36" i="56"/>
  <c r="CU36" i="56" s="1"/>
  <c r="FJ22" i="56"/>
  <c r="EN48" i="56"/>
  <c r="L85" i="56"/>
  <c r="CK80" i="56"/>
  <c r="AB12" i="56"/>
  <c r="CG77" i="56"/>
  <c r="AC26" i="56"/>
  <c r="EN37" i="56"/>
  <c r="CF40" i="56"/>
  <c r="AJ49" i="56"/>
  <c r="EL44" i="56"/>
  <c r="EM44" i="56" s="1"/>
  <c r="CN61" i="56"/>
  <c r="FM45" i="56"/>
  <c r="AW16" i="56"/>
  <c r="CS50" i="56"/>
  <c r="AD11" i="56"/>
  <c r="AE12" i="56" s="1"/>
  <c r="FP43" i="56"/>
  <c r="U50" i="56"/>
  <c r="E83" i="56"/>
  <c r="EJ14" i="56"/>
  <c r="AD33" i="56"/>
  <c r="AE33" i="56" s="1"/>
  <c r="CH62" i="56"/>
  <c r="CO38" i="56"/>
  <c r="DT59" i="56"/>
  <c r="AK52" i="56"/>
  <c r="ED24" i="56"/>
  <c r="EE24" i="56" s="1"/>
  <c r="T48" i="56"/>
  <c r="CR52" i="56"/>
  <c r="FZ20" i="56"/>
  <c r="FZ41" i="56"/>
  <c r="CR32" i="56"/>
  <c r="BB17" i="56"/>
  <c r="FH58" i="56"/>
  <c r="DJ75" i="56"/>
  <c r="DH64" i="56"/>
  <c r="AP25" i="56"/>
  <c r="AQ25" i="56" s="1"/>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s="1"/>
  <c r="EK40" i="56"/>
  <c r="DY68" i="56"/>
  <c r="CB51" i="56"/>
  <c r="BV23" i="56"/>
  <c r="DA37" i="56"/>
  <c r="CO44" i="56"/>
  <c r="EC80" i="56"/>
  <c r="FZ16" i="56"/>
  <c r="GA16" i="56" s="1"/>
  <c r="I30" i="56"/>
  <c r="CZ49" i="56"/>
  <c r="DF12" i="56"/>
  <c r="DG12" i="56" s="1"/>
  <c r="DI51" i="56"/>
  <c r="AW17" i="56"/>
  <c r="EV26" i="56"/>
  <c r="DF34" i="56"/>
  <c r="P44" i="56"/>
  <c r="FD60" i="56"/>
  <c r="EL56" i="56"/>
  <c r="EM56" i="56" s="1"/>
  <c r="FI63" i="56"/>
  <c r="FF77" i="56"/>
  <c r="CL23" i="56"/>
  <c r="CM23" i="56" s="1"/>
  <c r="FA71" i="56"/>
  <c r="FH39" i="56"/>
  <c r="EL82" i="56"/>
  <c r="EM82" i="56" s="1"/>
  <c r="H17" i="56"/>
  <c r="DI43" i="56"/>
  <c r="CJ52" i="56"/>
  <c r="EV84" i="56"/>
  <c r="CF80" i="56"/>
  <c r="CR33" i="56"/>
  <c r="FR66" i="56"/>
  <c r="FS67" i="56" s="1"/>
  <c r="CF57" i="56"/>
  <c r="N77" i="56"/>
  <c r="EB27" i="56"/>
  <c r="BX44" i="56"/>
  <c r="DZ64" i="56"/>
  <c r="EA64" i="56" s="1"/>
  <c r="DI67" i="56"/>
  <c r="DI85" i="56"/>
  <c r="DL82" i="56"/>
  <c r="AG31" i="56"/>
  <c r="FH24" i="56"/>
  <c r="DY75" i="56"/>
  <c r="AS82" i="56"/>
  <c r="AK25" i="56"/>
  <c r="FX37" i="56"/>
  <c r="FA47" i="56"/>
  <c r="D26" i="56"/>
  <c r="E17" i="56"/>
  <c r="N43" i="56"/>
  <c r="O44" i="56" s="1"/>
  <c r="DD29" i="56"/>
  <c r="FR80" i="56"/>
  <c r="FS81" i="56" s="1"/>
  <c r="DQ39" i="56"/>
  <c r="FB47" i="56"/>
  <c r="FC47" i="56" s="1"/>
  <c r="FI83" i="56"/>
  <c r="AL78" i="56"/>
  <c r="DN14" i="56"/>
  <c r="DA78" i="56"/>
  <c r="CO22" i="56"/>
  <c r="DY42" i="56"/>
  <c r="FP46" i="56"/>
  <c r="CJ26" i="56"/>
  <c r="EX61" i="56"/>
  <c r="FT20" i="56"/>
  <c r="I70" i="56"/>
  <c r="CW23" i="56"/>
  <c r="FR68" i="56"/>
  <c r="FS68" i="56" s="1"/>
  <c r="BQ26" i="56"/>
  <c r="AK63" i="56"/>
  <c r="DV32" i="56"/>
  <c r="CB40" i="56"/>
  <c r="CL11" i="56"/>
  <c r="CB18" i="56"/>
  <c r="EN41" i="56"/>
  <c r="CK82" i="56"/>
  <c r="FN15" i="56"/>
  <c r="DL32" i="56"/>
  <c r="FT13" i="56"/>
  <c r="FF83" i="56"/>
  <c r="FG83" i="56" s="1"/>
  <c r="BE12" i="56"/>
  <c r="T57" i="56"/>
  <c r="FF33" i="56"/>
  <c r="EB51" i="56"/>
  <c r="X66" i="56"/>
  <c r="FH47" i="56"/>
  <c r="DA50" i="56"/>
  <c r="EK14" i="56"/>
  <c r="FP48" i="56"/>
  <c r="AK79" i="56"/>
  <c r="CW27" i="56"/>
  <c r="BN72" i="56"/>
  <c r="J64" i="56"/>
  <c r="CJ63" i="56"/>
  <c r="H24" i="56"/>
  <c r="EX82" i="56"/>
  <c r="DI26" i="56"/>
  <c r="FD76" i="56"/>
  <c r="CS80" i="56"/>
  <c r="BP46" i="56"/>
  <c r="BY64" i="56"/>
  <c r="AN39" i="56"/>
  <c r="M31" i="56"/>
  <c r="DA32" i="56"/>
  <c r="Y58" i="56"/>
  <c r="FU60" i="56"/>
  <c r="DU42" i="56"/>
  <c r="FR49" i="56"/>
  <c r="EC68" i="56"/>
  <c r="AF85" i="56"/>
  <c r="DX58" i="56"/>
  <c r="AF48" i="56"/>
  <c r="DV53" i="56"/>
  <c r="CS68" i="56"/>
  <c r="AP73" i="56"/>
  <c r="EH49" i="56"/>
  <c r="BM11" i="56"/>
  <c r="CN22" i="56"/>
  <c r="T16" i="56"/>
  <c r="CW30" i="56"/>
  <c r="AH12" i="56"/>
  <c r="FZ64" i="56"/>
  <c r="GA64" i="56" s="1"/>
  <c r="DA18" i="56"/>
  <c r="BD54" i="56"/>
  <c r="X59" i="56"/>
  <c r="DL36" i="56"/>
  <c r="FD57" i="56"/>
  <c r="FX48" i="56"/>
  <c r="CF70" i="56"/>
  <c r="DP55" i="56"/>
  <c r="FM44" i="56"/>
  <c r="FD69" i="56"/>
  <c r="FI22" i="56"/>
  <c r="DJ13" i="56"/>
  <c r="BL74" i="56"/>
  <c r="CO18" i="56"/>
  <c r="EJ29" i="56"/>
  <c r="BD42" i="56"/>
  <c r="AZ51" i="56"/>
  <c r="CC74" i="56"/>
  <c r="DU16" i="56"/>
  <c r="BH71" i="56"/>
  <c r="CG34" i="56"/>
  <c r="DF13" i="56"/>
  <c r="EN71" i="56"/>
  <c r="N25" i="56"/>
  <c r="DR81" i="56"/>
  <c r="FZ45" i="56"/>
  <c r="Y76" i="56"/>
  <c r="FM27" i="56"/>
  <c r="AT15" i="56"/>
  <c r="DY48" i="56"/>
  <c r="FF63" i="56"/>
  <c r="I81" i="56"/>
  <c r="AB46" i="56"/>
  <c r="EP79" i="56"/>
  <c r="AD52" i="56"/>
  <c r="D17" i="56"/>
  <c r="CW72" i="56"/>
  <c r="FR28" i="56"/>
  <c r="CD33" i="56"/>
  <c r="CX31" i="56"/>
  <c r="CY31" i="56" s="1"/>
  <c r="DM81" i="56"/>
  <c r="DT18" i="56"/>
  <c r="BT38" i="56"/>
  <c r="EG24" i="56"/>
  <c r="FN38" i="56"/>
  <c r="AC23" i="56"/>
  <c r="Z74" i="56"/>
  <c r="FF29" i="56"/>
  <c r="AJ85" i="56"/>
  <c r="H22" i="56"/>
  <c r="CL26" i="56"/>
  <c r="CM27" i="56" s="1"/>
  <c r="EW85" i="56"/>
  <c r="DH65" i="56"/>
  <c r="FU81" i="56"/>
  <c r="FI73" i="56"/>
  <c r="FY63" i="56"/>
  <c r="CB57" i="56"/>
  <c r="BN62" i="56"/>
  <c r="CL13" i="56"/>
  <c r="CD52" i="56"/>
  <c r="CE52" i="56" s="1"/>
  <c r="BL46" i="56"/>
  <c r="DH20" i="56"/>
  <c r="DX49" i="56"/>
  <c r="BD47" i="56"/>
  <c r="CH14" i="56"/>
  <c r="CI14" i="56" s="1"/>
  <c r="EG16" i="56"/>
  <c r="BE15" i="56"/>
  <c r="FY24" i="56"/>
  <c r="BJ60" i="56"/>
  <c r="BI41" i="56"/>
  <c r="FB64" i="56"/>
  <c r="EB63" i="56"/>
  <c r="F40" i="56"/>
  <c r="FI12" i="56"/>
  <c r="CD38" i="56"/>
  <c r="FY44" i="56"/>
  <c r="Y68" i="56"/>
  <c r="EV72" i="56"/>
  <c r="FV60" i="56"/>
  <c r="FW60" i="56" s="1"/>
  <c r="Z56" i="56"/>
  <c r="AO65" i="56"/>
  <c r="AS29" i="56"/>
  <c r="EN27" i="56"/>
  <c r="FJ76" i="56"/>
  <c r="FV34" i="56"/>
  <c r="FW34" i="56" s="1"/>
  <c r="CC71" i="56"/>
  <c r="DQ58" i="56"/>
  <c r="BV22" i="56"/>
  <c r="ED16" i="56"/>
  <c r="AO39" i="56"/>
  <c r="BB82" i="56"/>
  <c r="BC82" i="56" s="1"/>
  <c r="CK35" i="56"/>
  <c r="J11" i="56"/>
  <c r="K12" i="56" s="1"/>
  <c r="AF72" i="56"/>
  <c r="AL20" i="56"/>
  <c r="DB23" i="56"/>
  <c r="BP72" i="56"/>
  <c r="BE22" i="56"/>
  <c r="BU63" i="56"/>
  <c r="EN53" i="56"/>
  <c r="EV52" i="56"/>
  <c r="BV40" i="56"/>
  <c r="BW40" i="56" s="1"/>
  <c r="FE77" i="56"/>
  <c r="ED47" i="56"/>
  <c r="EE47" i="56" s="1"/>
  <c r="CF82" i="56"/>
  <c r="FV45" i="56"/>
  <c r="FW45" i="56" s="1"/>
  <c r="CN68" i="56"/>
  <c r="DA29" i="56"/>
  <c r="BM51" i="56"/>
  <c r="DS69" i="56"/>
  <c r="CK64" i="56"/>
  <c r="EE57" i="56"/>
  <c r="FH69" i="56"/>
  <c r="DY59" i="56"/>
  <c r="EB70" i="56"/>
  <c r="CT31" i="56"/>
  <c r="DI47" i="56"/>
  <c r="AO12" i="56"/>
  <c r="DR66" i="56"/>
  <c r="EP16" i="56"/>
  <c r="EO71" i="56"/>
  <c r="FE63" i="56"/>
  <c r="EX41" i="56"/>
  <c r="EY42" i="56" s="1"/>
  <c r="DT51" i="56"/>
  <c r="CN13" i="56"/>
  <c r="E66" i="56"/>
  <c r="FH81" i="56"/>
  <c r="CC45" i="56"/>
  <c r="DT80" i="56"/>
  <c r="CS34" i="56"/>
  <c r="BT62" i="56"/>
  <c r="DD53" i="56"/>
  <c r="DB72" i="56"/>
  <c r="EH69" i="56"/>
  <c r="BV71" i="56"/>
  <c r="BM33" i="56"/>
  <c r="AJ80" i="56"/>
  <c r="EN35" i="56"/>
  <c r="CV56" i="56"/>
  <c r="D23" i="56"/>
  <c r="AX74" i="56"/>
  <c r="EV28" i="56"/>
  <c r="EO66" i="56"/>
  <c r="CX33" i="56"/>
  <c r="FU51" i="56"/>
  <c r="FI15" i="56"/>
  <c r="AF76" i="56"/>
  <c r="AS14" i="56"/>
  <c r="DI17" i="56"/>
  <c r="I77" i="56"/>
  <c r="AL60" i="56"/>
  <c r="AM60" i="56" s="1"/>
  <c r="EP21" i="56"/>
  <c r="BZ38" i="56"/>
  <c r="BA22" i="56"/>
  <c r="EV77" i="56"/>
  <c r="BH37" i="56"/>
  <c r="J22" i="56"/>
  <c r="EZ54" i="56"/>
  <c r="CO26" i="56"/>
  <c r="BH80" i="56"/>
  <c r="BH76" i="56"/>
  <c r="FE61" i="56"/>
  <c r="AV58" i="56"/>
  <c r="U40" i="56"/>
  <c r="AS28" i="56"/>
  <c r="FX84" i="56"/>
  <c r="EG30" i="56"/>
  <c r="BV65" i="56"/>
  <c r="EW60" i="56"/>
  <c r="EW56" i="56"/>
  <c r="BJ68" i="56"/>
  <c r="BK68" i="56" s="1"/>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s="1"/>
  <c r="H63" i="56"/>
  <c r="AH28" i="56"/>
  <c r="Q36" i="56"/>
  <c r="FD54" i="56"/>
  <c r="CK22" i="56"/>
  <c r="BN21" i="56"/>
  <c r="AF45" i="56"/>
  <c r="AF12" i="56"/>
  <c r="I43" i="56"/>
  <c r="DH57" i="56"/>
  <c r="FV84" i="56"/>
  <c r="FW84" i="56" s="1"/>
  <c r="AN45" i="56"/>
  <c r="AP18" i="56"/>
  <c r="Y42" i="56"/>
  <c r="E80" i="56"/>
  <c r="AF19" i="56"/>
  <c r="DI31" i="56"/>
  <c r="DV27" i="56"/>
  <c r="AF23" i="56"/>
  <c r="E21" i="56"/>
  <c r="DF63" i="56"/>
  <c r="DG63" i="56" s="1"/>
  <c r="CP64" i="56"/>
  <c r="DM84" i="56"/>
  <c r="X17" i="56"/>
  <c r="EB52" i="56"/>
  <c r="BP18" i="56"/>
  <c r="L66" i="56"/>
  <c r="BV58" i="56"/>
  <c r="AD34" i="56"/>
  <c r="FY51" i="56"/>
  <c r="BX47" i="56"/>
  <c r="ED64" i="56"/>
  <c r="DX80" i="56"/>
  <c r="EN56" i="56"/>
  <c r="FM77" i="56"/>
  <c r="AF63" i="56"/>
  <c r="EH30" i="56"/>
  <c r="EX81" i="56"/>
  <c r="N48" i="56"/>
  <c r="O48" i="56" s="1"/>
  <c r="DV66" i="56"/>
  <c r="BU79" i="56"/>
  <c r="AJ68" i="56"/>
  <c r="CL35" i="56"/>
  <c r="BU23" i="56"/>
  <c r="Z60" i="56"/>
  <c r="EK70" i="56"/>
  <c r="AX57" i="56"/>
  <c r="AY57" i="56" s="1"/>
  <c r="I67" i="56"/>
  <c r="EN70" i="56"/>
  <c r="M50" i="56"/>
  <c r="AK12" i="56"/>
  <c r="AF59" i="56"/>
  <c r="DA47" i="56"/>
  <c r="DT42" i="56"/>
  <c r="BN57" i="56"/>
  <c r="DY78" i="56"/>
  <c r="DZ37" i="56"/>
  <c r="BJ54" i="56"/>
  <c r="AW68" i="56"/>
  <c r="DB75" i="56"/>
  <c r="EP31" i="56"/>
  <c r="EQ31" i="56" s="1"/>
  <c r="FL74" i="56"/>
  <c r="CT14" i="56"/>
  <c r="CU14" i="56" s="1"/>
  <c r="CO36" i="56"/>
  <c r="AR46" i="56"/>
  <c r="CX40" i="56"/>
  <c r="CO28" i="56"/>
  <c r="EW30" i="56"/>
  <c r="BR20" i="56"/>
  <c r="AS15" i="56"/>
  <c r="DL11" i="56"/>
  <c r="BF47" i="56"/>
  <c r="BG47" i="56" s="1"/>
  <c r="V27" i="56"/>
  <c r="FT60" i="56"/>
  <c r="FJ85" i="56"/>
  <c r="P38" i="56"/>
  <c r="CL44" i="56"/>
  <c r="CV46" i="56"/>
  <c r="AF84" i="56"/>
  <c r="AZ20" i="56"/>
  <c r="X48" i="56"/>
  <c r="AZ16" i="56"/>
  <c r="EL68" i="56"/>
  <c r="AF62" i="56"/>
  <c r="EH58" i="56"/>
  <c r="EI58" i="56" s="1"/>
  <c r="AJ58" i="56"/>
  <c r="EO45" i="56"/>
  <c r="CV58" i="56"/>
  <c r="AS51" i="56"/>
  <c r="EW62" i="56"/>
  <c r="DA12" i="56"/>
  <c r="BA25" i="56"/>
  <c r="EW23" i="56"/>
  <c r="AH56" i="56"/>
  <c r="AI56" i="56" s="1"/>
  <c r="X40" i="56"/>
  <c r="DJ51" i="56"/>
  <c r="DK51" i="56" s="1"/>
  <c r="FX82" i="56"/>
  <c r="CG57" i="56"/>
  <c r="CP25" i="56"/>
  <c r="DB74" i="56"/>
  <c r="BM22" i="56"/>
  <c r="BN42" i="56"/>
  <c r="DY21" i="56"/>
  <c r="FF54" i="56"/>
  <c r="CS20" i="56"/>
  <c r="EF28" i="56"/>
  <c r="FL67" i="56"/>
  <c r="F58" i="56"/>
  <c r="BM19" i="56"/>
  <c r="U38" i="56"/>
  <c r="CR23" i="56"/>
  <c r="BF67" i="56"/>
  <c r="BG67" i="56" s="1"/>
  <c r="FV43" i="56"/>
  <c r="EF55" i="56"/>
  <c r="I16" i="56"/>
  <c r="FQ84" i="56"/>
  <c r="P29" i="56"/>
  <c r="DH58" i="56"/>
  <c r="BI46" i="56"/>
  <c r="BR36" i="56"/>
  <c r="BS36" i="56" s="1"/>
  <c r="FE40" i="56"/>
  <c r="CR26" i="56"/>
  <c r="CB58" i="56"/>
  <c r="L25" i="56"/>
  <c r="EF15" i="56"/>
  <c r="EF24" i="56"/>
  <c r="DZ20" i="56"/>
  <c r="FD14" i="56"/>
  <c r="BR39" i="56"/>
  <c r="BS39" i="56" s="1"/>
  <c r="V26" i="56"/>
  <c r="DU71" i="56"/>
  <c r="EJ69" i="56"/>
  <c r="FN75" i="56"/>
  <c r="BZ46" i="56"/>
  <c r="U12" i="56"/>
  <c r="AZ45" i="56"/>
  <c r="BF48" i="56"/>
  <c r="BG49" i="56" s="1"/>
  <c r="BL27" i="56"/>
  <c r="FY31" i="56"/>
  <c r="CX35" i="56"/>
  <c r="CZ35" i="56"/>
  <c r="FL63" i="56"/>
  <c r="DY12" i="56"/>
  <c r="FF28" i="56"/>
  <c r="FG28" i="56" s="1"/>
  <c r="BQ69" i="56"/>
  <c r="EN43" i="56"/>
  <c r="U22" i="56"/>
  <c r="DZ44" i="56"/>
  <c r="EA44" i="56" s="1"/>
  <c r="FF50" i="56"/>
  <c r="I56" i="56"/>
  <c r="DL34" i="56"/>
  <c r="EX39" i="56"/>
  <c r="DZ52" i="56"/>
  <c r="EA52" i="56" s="1"/>
  <c r="FV55" i="56"/>
  <c r="FW55" i="56" s="1"/>
  <c r="FQ76" i="56"/>
  <c r="DV41" i="56"/>
  <c r="EZ15" i="56"/>
  <c r="BU29" i="56"/>
  <c r="BM30" i="56"/>
  <c r="BZ27" i="56"/>
  <c r="CA27" i="56" s="1"/>
  <c r="Q52" i="56"/>
  <c r="AD50" i="56"/>
  <c r="CF22" i="56"/>
  <c r="EX74" i="56"/>
  <c r="X57" i="56"/>
  <c r="FA27" i="56"/>
  <c r="CN57" i="56"/>
  <c r="FD70" i="56"/>
  <c r="FR22" i="56"/>
  <c r="FS22" i="56" s="1"/>
  <c r="J29" i="56"/>
  <c r="DV21" i="56"/>
  <c r="DM62" i="56"/>
  <c r="EH77" i="56"/>
  <c r="H48" i="56"/>
  <c r="DR21" i="56"/>
  <c r="DS21" i="56" s="1"/>
  <c r="E35" i="56"/>
  <c r="AH40" i="56"/>
  <c r="AI40" i="56" s="1"/>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s="1"/>
  <c r="BL62" i="56"/>
  <c r="AO25" i="56"/>
  <c r="FP73" i="56"/>
  <c r="F71" i="56"/>
  <c r="G71" i="56" s="1"/>
  <c r="DV80" i="56"/>
  <c r="BA17" i="56"/>
  <c r="CH56" i="56"/>
  <c r="DF59" i="56"/>
  <c r="DU24" i="56"/>
  <c r="CF38" i="56"/>
  <c r="FB56" i="56"/>
  <c r="AV31" i="56"/>
  <c r="FB43" i="56"/>
  <c r="FH11" i="56"/>
  <c r="E24" i="56"/>
  <c r="I23" i="56"/>
  <c r="DU43" i="56"/>
  <c r="I39" i="56"/>
  <c r="R52" i="56"/>
  <c r="X76" i="56"/>
  <c r="DC17" i="56"/>
  <c r="V38" i="56"/>
  <c r="EG36" i="56"/>
  <c r="CZ62" i="56"/>
  <c r="DL65" i="56"/>
  <c r="M63" i="56"/>
  <c r="AH23" i="56"/>
  <c r="FH49" i="56"/>
  <c r="FM82" i="56"/>
  <c r="AZ35" i="56"/>
  <c r="AT56" i="56"/>
  <c r="FJ62" i="56"/>
  <c r="FH40" i="56"/>
  <c r="DF64" i="56"/>
  <c r="FT81" i="56"/>
  <c r="T51" i="56"/>
  <c r="CN78" i="56"/>
  <c r="H83" i="56"/>
  <c r="Z12" i="56"/>
  <c r="DM49" i="56"/>
  <c r="EF62" i="56"/>
  <c r="BT74" i="56"/>
  <c r="DQ81" i="56"/>
  <c r="AH48" i="56"/>
  <c r="AL55" i="56"/>
  <c r="BP85" i="56"/>
  <c r="EF77" i="56"/>
  <c r="FR84" i="56"/>
  <c r="DU49" i="56"/>
  <c r="CW18" i="56"/>
  <c r="AN56" i="56"/>
  <c r="BT65" i="56"/>
  <c r="DI64" i="56"/>
  <c r="BD24" i="56"/>
  <c r="FN22" i="56"/>
  <c r="CV48" i="56"/>
  <c r="DL70" i="56"/>
  <c r="FD52" i="56"/>
  <c r="EB13" i="56"/>
  <c r="AD28" i="56"/>
  <c r="BB57" i="56"/>
  <c r="FH29" i="56"/>
  <c r="AL52" i="56"/>
  <c r="AM52" i="56" s="1"/>
  <c r="BA70" i="56"/>
  <c r="FL15" i="56"/>
  <c r="EJ48" i="56"/>
  <c r="CO46" i="56"/>
  <c r="BQ32" i="56"/>
  <c r="DY27" i="56"/>
  <c r="Y55" i="56"/>
  <c r="FR65" i="56"/>
  <c r="FS65" i="56" s="1"/>
  <c r="FP32" i="56"/>
  <c r="BP20" i="56"/>
  <c r="EV66" i="56"/>
  <c r="FL11" i="56"/>
  <c r="EL21" i="56"/>
  <c r="EB55" i="56"/>
  <c r="FF64" i="56"/>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s="1"/>
  <c r="AP83" i="56"/>
  <c r="AQ83" i="56" s="1"/>
  <c r="BN63" i="56"/>
  <c r="CT71" i="56"/>
  <c r="BJ59" i="56"/>
  <c r="ED22" i="56"/>
  <c r="EE23" i="56" s="1"/>
  <c r="DF50" i="56"/>
  <c r="Y36" i="56"/>
  <c r="AK43" i="56"/>
  <c r="FN41" i="56"/>
  <c r="FX57" i="56"/>
  <c r="FX15" i="56"/>
  <c r="DR34" i="56"/>
  <c r="DL48" i="56"/>
  <c r="CX73" i="56"/>
  <c r="BQ65" i="56"/>
  <c r="Z34" i="56"/>
  <c r="CB20" i="56"/>
  <c r="AH75" i="56"/>
  <c r="EO53" i="56"/>
  <c r="FM65" i="56"/>
  <c r="BM43" i="56"/>
  <c r="AN14" i="56"/>
  <c r="FR73" i="56"/>
  <c r="FM67" i="56"/>
  <c r="EL40" i="56"/>
  <c r="FZ44" i="56"/>
  <c r="CX17" i="56"/>
  <c r="J34" i="56"/>
  <c r="CZ28" i="56"/>
  <c r="EP61" i="56"/>
  <c r="EQ61" i="56" s="1"/>
  <c r="BE59" i="56"/>
  <c r="BT31" i="56"/>
  <c r="DB84" i="56"/>
  <c r="FQ31" i="56"/>
  <c r="DD75" i="56"/>
  <c r="DA39" i="56"/>
  <c r="I34" i="56"/>
  <c r="FD45" i="56"/>
  <c r="FR43" i="56"/>
  <c r="EV55" i="56"/>
  <c r="AV66" i="56"/>
  <c r="EL13" i="56"/>
  <c r="EJ11" i="56"/>
  <c r="EF50" i="56"/>
  <c r="FN54" i="56"/>
  <c r="CW22" i="56"/>
  <c r="FX75" i="56"/>
  <c r="AT67" i="56"/>
  <c r="AU67" i="56" s="1"/>
  <c r="R84" i="56"/>
  <c r="DJ23" i="56"/>
  <c r="CZ40" i="56"/>
  <c r="BP21" i="56"/>
  <c r="FB31" i="56"/>
  <c r="FC32" i="56" s="1"/>
  <c r="FE56" i="56"/>
  <c r="CX72" i="56"/>
  <c r="AW57" i="56"/>
  <c r="DE80" i="56"/>
  <c r="CD34" i="56"/>
  <c r="EC58" i="56"/>
  <c r="AZ63" i="56"/>
  <c r="CH81" i="56"/>
  <c r="CK47" i="56"/>
  <c r="AX42" i="56"/>
  <c r="V63" i="56"/>
  <c r="W63" i="56" s="1"/>
  <c r="EC52" i="56"/>
  <c r="DJ71" i="56"/>
  <c r="DK71" i="56" s="1"/>
  <c r="DT72" i="56"/>
  <c r="AZ60" i="56"/>
  <c r="ED43" i="56"/>
  <c r="EE43" i="56" s="1"/>
  <c r="FP36" i="56"/>
  <c r="AP43" i="56"/>
  <c r="AQ43" i="56" s="1"/>
  <c r="BT22" i="56"/>
  <c r="AV42" i="56"/>
  <c r="CV63" i="56"/>
  <c r="AV83" i="56"/>
  <c r="Q43" i="56"/>
  <c r="AR36" i="56"/>
  <c r="AG48" i="56"/>
  <c r="J71" i="56"/>
  <c r="K71" i="56" s="1"/>
  <c r="BX43" i="56"/>
  <c r="BZ47" i="56"/>
  <c r="BY60" i="56"/>
  <c r="FY28" i="56"/>
  <c r="BF84" i="56"/>
  <c r="CN43" i="56"/>
  <c r="DT47" i="56"/>
  <c r="R57" i="56"/>
  <c r="S57" i="56" s="1"/>
  <c r="FF24" i="56"/>
  <c r="AD61" i="56"/>
  <c r="N21" i="56"/>
  <c r="BZ44" i="56"/>
  <c r="FQ20" i="56"/>
  <c r="CG60" i="56"/>
  <c r="N15" i="56"/>
  <c r="O15" i="56" s="1"/>
  <c r="CX38" i="56"/>
  <c r="CW38" i="56"/>
  <c r="DD85" i="56"/>
  <c r="AV77" i="56"/>
  <c r="FB53" i="56"/>
  <c r="FC53" i="56" s="1"/>
  <c r="BZ42" i="56"/>
  <c r="CA42" i="56" s="1"/>
  <c r="CW75" i="56"/>
  <c r="X41" i="56"/>
  <c r="EZ51" i="56"/>
  <c r="AC80" i="56"/>
  <c r="AT76" i="56"/>
  <c r="AC47" i="56"/>
  <c r="CS33" i="56"/>
  <c r="BB33" i="56"/>
  <c r="BC33" i="56" s="1"/>
  <c r="BB73" i="56"/>
  <c r="E76" i="56"/>
  <c r="V72" i="56"/>
  <c r="W72" i="56" s="1"/>
  <c r="AV16" i="56"/>
  <c r="AO47" i="56"/>
  <c r="AN74" i="56"/>
  <c r="BY27" i="56"/>
  <c r="FZ59" i="56"/>
  <c r="EJ61" i="56"/>
  <c r="BE83" i="56"/>
  <c r="FV11" i="56"/>
  <c r="AK62" i="56"/>
  <c r="DQ50" i="56"/>
  <c r="Z55" i="56"/>
  <c r="DT33" i="56"/>
  <c r="T58" i="56"/>
  <c r="EO67" i="56"/>
  <c r="EH36" i="56"/>
  <c r="DX84" i="56"/>
  <c r="CP54" i="56"/>
  <c r="CQ54" i="56" s="1"/>
  <c r="DA60" i="56"/>
  <c r="EH24" i="56"/>
  <c r="BJ82" i="56"/>
  <c r="BK82" i="56" s="1"/>
  <c r="DM37" i="56"/>
  <c r="CN19" i="56"/>
  <c r="BZ39" i="56"/>
  <c r="BM52" i="56"/>
  <c r="AD37" i="56"/>
  <c r="BN20" i="56"/>
  <c r="CF27" i="56"/>
  <c r="EC19" i="56"/>
  <c r="J25" i="56"/>
  <c r="K25" i="56" s="1"/>
  <c r="BF38" i="56"/>
  <c r="X16" i="56"/>
  <c r="DZ74" i="56"/>
  <c r="EA74" i="56" s="1"/>
  <c r="D67" i="56"/>
  <c r="AG35" i="56"/>
  <c r="CH71" i="56"/>
  <c r="CI71" i="56" s="1"/>
  <c r="CG30" i="56"/>
  <c r="EO13" i="56"/>
  <c r="CX21" i="56"/>
  <c r="DU67" i="56"/>
  <c r="CF28" i="56"/>
  <c r="DY71" i="56"/>
  <c r="FV85" i="56"/>
  <c r="FF49" i="56"/>
  <c r="FG49" i="56" s="1"/>
  <c r="EV44" i="56"/>
  <c r="EJ20" i="56"/>
  <c r="CP36" i="56"/>
  <c r="CQ36" i="56" s="1"/>
  <c r="BP17" i="56"/>
  <c r="D58" i="56"/>
  <c r="Z53" i="56"/>
  <c r="FT43" i="56"/>
  <c r="BH47" i="56"/>
  <c r="DJ29" i="56"/>
  <c r="DK29" i="56" s="1"/>
  <c r="DM31" i="56"/>
  <c r="BE36" i="56"/>
  <c r="BQ16" i="56"/>
  <c r="AP54" i="56"/>
  <c r="DN73" i="56"/>
  <c r="AF68" i="56"/>
  <c r="BQ25" i="56"/>
  <c r="BA57" i="56"/>
  <c r="DR19" i="56"/>
  <c r="AJ67" i="56"/>
  <c r="CF71" i="56"/>
  <c r="FT72" i="56"/>
  <c r="EJ55" i="56"/>
  <c r="DH72" i="56"/>
  <c r="FV31" i="56"/>
  <c r="FW31" i="56" s="1"/>
  <c r="U69" i="56"/>
  <c r="FQ69" i="56"/>
  <c r="BE81" i="56"/>
  <c r="AJ60" i="56"/>
  <c r="DI76" i="56"/>
  <c r="EO85" i="56"/>
  <c r="DA43" i="56"/>
  <c r="BB74" i="56"/>
  <c r="AX17" i="56"/>
  <c r="AY17" i="56" s="1"/>
  <c r="H11" i="56"/>
  <c r="AN30" i="56"/>
  <c r="DB85" i="56"/>
  <c r="CS60" i="56"/>
  <c r="DQ73" i="56"/>
  <c r="FL53" i="56"/>
  <c r="BE70" i="56"/>
  <c r="DD72" i="56"/>
  <c r="FD39" i="56"/>
  <c r="EC39" i="56"/>
  <c r="BX29" i="56"/>
  <c r="DP22" i="56"/>
  <c r="AR20" i="56"/>
  <c r="FZ47" i="56"/>
  <c r="GA47" i="56" s="1"/>
  <c r="Z38" i="56"/>
  <c r="AA38" i="56" s="1"/>
  <c r="AT51" i="56"/>
  <c r="BA30" i="56"/>
  <c r="FY18" i="56"/>
  <c r="AF78" i="56"/>
  <c r="CT53" i="56"/>
  <c r="EG85" i="56"/>
  <c r="DE13" i="56"/>
  <c r="FZ40" i="56"/>
  <c r="GA40" i="56" s="1"/>
  <c r="BR44" i="56"/>
  <c r="BS44" i="56" s="1"/>
  <c r="AX68" i="56"/>
  <c r="DV22" i="56"/>
  <c r="DR65" i="56"/>
  <c r="EZ67" i="56"/>
  <c r="BZ79" i="56"/>
  <c r="CP12" i="56"/>
  <c r="FA14" i="56"/>
  <c r="DL15" i="56"/>
  <c r="FX70" i="56"/>
  <c r="DM25" i="56"/>
  <c r="DJ22" i="56"/>
  <c r="DK22" i="56" s="1"/>
  <c r="Y75" i="56"/>
  <c r="E72" i="56"/>
  <c r="DJ82" i="56"/>
  <c r="DK82" i="56" s="1"/>
  <c r="DP68" i="56"/>
  <c r="EP42" i="56"/>
  <c r="EQ42" i="56" s="1"/>
  <c r="DP80" i="56"/>
  <c r="BY35" i="56"/>
  <c r="Q68" i="56"/>
  <c r="X64" i="56"/>
  <c r="CT28" i="56"/>
  <c r="DB64" i="56"/>
  <c r="FJ11" i="56"/>
  <c r="FK12" i="56" s="1"/>
  <c r="EH53" i="56"/>
  <c r="ED69" i="56"/>
  <c r="EE69" i="56" s="1"/>
  <c r="EP17" i="56"/>
  <c r="FQ14" i="56"/>
  <c r="FY62" i="56"/>
  <c r="Z41" i="56"/>
  <c r="AA41" i="56" s="1"/>
  <c r="EC40" i="56"/>
  <c r="BX27" i="56"/>
  <c r="BU53" i="56"/>
  <c r="CF65" i="56"/>
  <c r="FD84" i="56"/>
  <c r="AN41" i="56"/>
  <c r="H67" i="56"/>
  <c r="Y44" i="56"/>
  <c r="CD72" i="56"/>
  <c r="L26" i="56"/>
  <c r="BP28" i="56"/>
  <c r="BI30" i="56"/>
  <c r="ED34" i="56"/>
  <c r="EE34" i="56" s="1"/>
  <c r="CD17" i="56"/>
  <c r="BI20" i="56"/>
  <c r="DN11" i="56"/>
  <c r="FA61" i="56"/>
  <c r="T76" i="56"/>
  <c r="AD56" i="56"/>
  <c r="AE56" i="56" s="1"/>
  <c r="DQ40" i="56"/>
  <c r="AC25" i="56"/>
  <c r="DB26" i="56"/>
  <c r="V79" i="56"/>
  <c r="EF81" i="56"/>
  <c r="FJ58" i="56"/>
  <c r="EB37" i="56"/>
  <c r="DT34" i="56"/>
  <c r="BH61" i="56"/>
  <c r="FH27" i="56"/>
  <c r="CG62" i="56"/>
  <c r="FX47" i="56"/>
  <c r="DU53" i="56"/>
  <c r="CT16" i="56"/>
  <c r="DP66" i="56"/>
  <c r="BB52" i="56"/>
  <c r="BL41" i="56"/>
  <c r="EL24" i="56"/>
  <c r="EV38" i="56"/>
  <c r="EO49" i="56"/>
  <c r="CX23" i="56"/>
  <c r="DI19" i="56"/>
  <c r="AZ25" i="56"/>
  <c r="EZ12" i="56"/>
  <c r="CT63" i="56"/>
  <c r="CD11" i="56"/>
  <c r="EZ61" i="56"/>
  <c r="FQ54" i="56"/>
  <c r="BE35" i="56"/>
  <c r="R51" i="56"/>
  <c r="S51" i="56" s="1"/>
  <c r="FT14" i="56"/>
  <c r="X37" i="56"/>
  <c r="Z39" i="56"/>
  <c r="FR55" i="56"/>
  <c r="FS55" i="56" s="1"/>
  <c r="BI63" i="56"/>
  <c r="FV50" i="56"/>
  <c r="CL52" i="56"/>
  <c r="FR76" i="56"/>
  <c r="EC30" i="56"/>
  <c r="DF40" i="56"/>
  <c r="BE46" i="56"/>
  <c r="DE34" i="56"/>
  <c r="DH69" i="56"/>
  <c r="M44" i="56"/>
  <c r="BL49" i="56"/>
  <c r="EG53" i="56"/>
  <c r="DP44" i="56"/>
  <c r="DE28" i="56"/>
  <c r="R34" i="56"/>
  <c r="S34" i="56" s="1"/>
  <c r="EB78" i="56"/>
  <c r="V30" i="56"/>
  <c r="EV82" i="56"/>
  <c r="BR18" i="56"/>
  <c r="BS18" i="56" s="1"/>
  <c r="J81" i="56"/>
  <c r="K81" i="56" s="1"/>
  <c r="EC77" i="56"/>
  <c r="FL47" i="56"/>
  <c r="FM13" i="56"/>
  <c r="CZ45" i="56"/>
  <c r="AJ73" i="56"/>
  <c r="BE37" i="56"/>
  <c r="BR51" i="56"/>
  <c r="BS51" i="56" s="1"/>
  <c r="FB40" i="56"/>
  <c r="AF61" i="56"/>
  <c r="AH21" i="56"/>
  <c r="FJ69" i="56"/>
  <c r="FK69" i="56" s="1"/>
  <c r="CK49" i="56"/>
  <c r="AS70" i="56"/>
  <c r="DR29" i="56"/>
  <c r="DJ57" i="56"/>
  <c r="DY84" i="56"/>
  <c r="EH84" i="56"/>
  <c r="EI84" i="56" s="1"/>
  <c r="FN21" i="56"/>
  <c r="BL42" i="56"/>
  <c r="CO29" i="56"/>
  <c r="AO22" i="56"/>
  <c r="E61" i="56"/>
  <c r="FR16" i="56"/>
  <c r="FS16" i="56" s="1"/>
  <c r="BJ79" i="56"/>
  <c r="DE47" i="56"/>
  <c r="CO40" i="56"/>
  <c r="AX41" i="56"/>
  <c r="CL54" i="56"/>
  <c r="CG66" i="56"/>
  <c r="FY74" i="56"/>
  <c r="EO21" i="56"/>
  <c r="DJ15" i="56"/>
  <c r="P76" i="56"/>
  <c r="EK36" i="56"/>
  <c r="FM84" i="56"/>
  <c r="AZ40" i="56"/>
  <c r="L33" i="56"/>
  <c r="EH78" i="56"/>
  <c r="DP33" i="56"/>
  <c r="AD76" i="56"/>
  <c r="E54" i="56"/>
  <c r="EP11" i="56"/>
  <c r="CT12" i="56"/>
  <c r="R80" i="56"/>
  <c r="FM50" i="56"/>
  <c r="BI13" i="56"/>
  <c r="BE19" i="56"/>
  <c r="FL72" i="56"/>
  <c r="BN28" i="56"/>
  <c r="EK73" i="56"/>
  <c r="CO80" i="56"/>
  <c r="FH50" i="56"/>
  <c r="EK80" i="56"/>
  <c r="CP23" i="56"/>
  <c r="BR53" i="56"/>
  <c r="EH55" i="56"/>
  <c r="BV36" i="56"/>
  <c r="BW36" i="56" s="1"/>
  <c r="BH45" i="56"/>
  <c r="Z33" i="56"/>
  <c r="BL39" i="56"/>
  <c r="U56" i="56"/>
  <c r="FB84" i="56"/>
  <c r="V73" i="56"/>
  <c r="DE23" i="56"/>
  <c r="BX48" i="56"/>
  <c r="EF14" i="56"/>
  <c r="EK82" i="56"/>
  <c r="AP38" i="56"/>
  <c r="N20" i="56"/>
  <c r="BV34" i="56"/>
  <c r="BW34" i="56" s="1"/>
  <c r="BY20" i="56"/>
  <c r="DF60" i="56"/>
  <c r="AH14" i="56"/>
  <c r="DR39" i="56"/>
  <c r="DS39" i="56" s="1"/>
  <c r="BU33" i="56"/>
  <c r="AV35" i="56"/>
  <c r="AN16" i="56"/>
  <c r="CG40" i="56"/>
  <c r="BA84" i="56"/>
  <c r="BP79" i="56"/>
  <c r="FU83" i="56"/>
  <c r="CN64" i="56"/>
  <c r="AF21" i="56"/>
  <c r="AX73" i="56"/>
  <c r="BZ59" i="56"/>
  <c r="E53" i="56"/>
  <c r="AV13" i="56"/>
  <c r="BM85" i="56"/>
  <c r="BV29" i="56"/>
  <c r="AT20" i="56"/>
  <c r="CH33" i="56"/>
  <c r="CR31" i="56"/>
  <c r="FL48" i="56"/>
  <c r="FJ64" i="56"/>
  <c r="FK64" i="56" s="1"/>
  <c r="EO27" i="56"/>
  <c r="DO61" i="56"/>
  <c r="CA86" i="56"/>
  <c r="CA85" i="56"/>
  <c r="DS50" i="56"/>
  <c r="AG64" i="56"/>
  <c r="AJ26" i="56"/>
  <c r="BH24" i="56"/>
  <c r="FN71" i="56"/>
  <c r="AD63" i="56"/>
  <c r="AE63" i="56" s="1"/>
  <c r="AB24" i="56"/>
  <c r="AX83" i="56"/>
  <c r="AY83" i="56" s="1"/>
  <c r="CL30" i="56"/>
  <c r="BZ28" i="56"/>
  <c r="DF49" i="56"/>
  <c r="BM59" i="56"/>
  <c r="FZ55" i="56"/>
  <c r="CP40" i="56"/>
  <c r="DJ59" i="56"/>
  <c r="DE57" i="56"/>
  <c r="CC25" i="56"/>
  <c r="FA54" i="56"/>
  <c r="BI80" i="56"/>
  <c r="AD27" i="56"/>
  <c r="EV41" i="56"/>
  <c r="CB23" i="56"/>
  <c r="BX17" i="56"/>
  <c r="BA16" i="56"/>
  <c r="CF37" i="56"/>
  <c r="BY50" i="56"/>
  <c r="EB32" i="56"/>
  <c r="DV40" i="56"/>
  <c r="DB48" i="56"/>
  <c r="CC24" i="56"/>
  <c r="AJ66" i="56"/>
  <c r="AC63" i="56"/>
  <c r="DZ57" i="56"/>
  <c r="EA57" i="56" s="1"/>
  <c r="DM66" i="56"/>
  <c r="AL68" i="56"/>
  <c r="FR61" i="56"/>
  <c r="FI13" i="56"/>
  <c r="EH85" i="56"/>
  <c r="DU35" i="56"/>
  <c r="DV26" i="56"/>
  <c r="BM34" i="56"/>
  <c r="E45" i="56"/>
  <c r="EW79" i="56"/>
  <c r="BU70" i="56"/>
  <c r="AR59" i="56"/>
  <c r="FA32" i="56"/>
  <c r="DN67" i="56"/>
  <c r="CG37" i="56"/>
  <c r="BZ45" i="56"/>
  <c r="DF54" i="56"/>
  <c r="J60" i="56"/>
  <c r="K61" i="56" s="1"/>
  <c r="CP27" i="56"/>
  <c r="U33" i="56"/>
  <c r="FP61" i="56"/>
  <c r="CL32" i="56"/>
  <c r="BZ29" i="56"/>
  <c r="FL20" i="56"/>
  <c r="CJ22" i="56"/>
  <c r="L62" i="56"/>
  <c r="EW68" i="56"/>
  <c r="F30" i="56"/>
  <c r="CC50" i="56"/>
  <c r="Q72" i="56"/>
  <c r="BR40" i="56"/>
  <c r="DT77" i="56"/>
  <c r="DA62" i="56"/>
  <c r="EW24" i="56"/>
  <c r="AK49" i="56"/>
  <c r="CC21" i="56"/>
  <c r="BX84" i="56"/>
  <c r="AX61" i="56"/>
  <c r="AY61" i="56" s="1"/>
  <c r="BN64" i="56"/>
  <c r="DM74" i="56"/>
  <c r="CC56" i="56"/>
  <c r="FP41" i="56"/>
  <c r="AZ50" i="56"/>
  <c r="CT81" i="56"/>
  <c r="DY65" i="56"/>
  <c r="EH29" i="56"/>
  <c r="AG80" i="56"/>
  <c r="EJ80" i="56"/>
  <c r="T42" i="56"/>
  <c r="AF27" i="56"/>
  <c r="DI11" i="56"/>
  <c r="AX32" i="56"/>
  <c r="AY32" i="56" s="1"/>
  <c r="BX68" i="56"/>
  <c r="FH70" i="56"/>
  <c r="R40" i="56"/>
  <c r="S40" i="56" s="1"/>
  <c r="CZ11" i="56"/>
  <c r="BF42" i="56"/>
  <c r="BG42" i="56" s="1"/>
  <c r="M34" i="56"/>
  <c r="FN17" i="56"/>
  <c r="DA13" i="56"/>
  <c r="DU61" i="56"/>
  <c r="L51" i="56"/>
  <c r="EK43" i="56"/>
  <c r="AT40" i="56"/>
  <c r="FM22" i="56"/>
  <c r="EK17" i="56"/>
  <c r="DQ41" i="56"/>
  <c r="T53" i="56"/>
  <c r="E68" i="56"/>
  <c r="Y64" i="56"/>
  <c r="EL50" i="56"/>
  <c r="CG33" i="56"/>
  <c r="AL26" i="56"/>
  <c r="AM26" i="56" s="1"/>
  <c r="CV68" i="56"/>
  <c r="CS32" i="56"/>
  <c r="BB23" i="56"/>
  <c r="BC23" i="56" s="1"/>
  <c r="EL60" i="56"/>
  <c r="AW34" i="56"/>
  <c r="FJ77" i="56"/>
  <c r="U19" i="56"/>
  <c r="ED32" i="56"/>
  <c r="EE33" i="56" s="1"/>
  <c r="FM28" i="56"/>
  <c r="V25" i="56"/>
  <c r="DR58" i="56"/>
  <c r="FP21" i="56"/>
  <c r="CJ55" i="56"/>
  <c r="CN23" i="56"/>
  <c r="FN11" i="56"/>
  <c r="FP83" i="56"/>
  <c r="DL28" i="56"/>
  <c r="AD85" i="56"/>
  <c r="CJ32" i="56"/>
  <c r="CR42" i="56"/>
  <c r="AV71" i="56"/>
  <c r="I20" i="56"/>
  <c r="EW38" i="56"/>
  <c r="CZ26" i="56"/>
  <c r="CG67" i="56"/>
  <c r="CD73" i="56"/>
  <c r="EF45" i="56"/>
  <c r="DT38" i="56"/>
  <c r="AL62" i="56"/>
  <c r="Y32" i="56"/>
  <c r="DN38" i="56"/>
  <c r="AH35" i="56"/>
  <c r="AV44" i="56"/>
  <c r="EJ34" i="56"/>
  <c r="CC58" i="56"/>
  <c r="EV71" i="56"/>
  <c r="CO82" i="56"/>
  <c r="DM45" i="56"/>
  <c r="Y23" i="56"/>
  <c r="DT75" i="56"/>
  <c r="CF58" i="56"/>
  <c r="EX72" i="56"/>
  <c r="EY72" i="56" s="1"/>
  <c r="L12" i="56"/>
  <c r="BZ61" i="56"/>
  <c r="CF24" i="56"/>
  <c r="AV33" i="56"/>
  <c r="CV36" i="56"/>
  <c r="CG76" i="56"/>
  <c r="FI82" i="56"/>
  <c r="Q30" i="56"/>
  <c r="BB46" i="56"/>
  <c r="BC46" i="56" s="1"/>
  <c r="X84" i="56"/>
  <c r="U73" i="56"/>
  <c r="CX44" i="56"/>
  <c r="CY44" i="56" s="1"/>
  <c r="DE82" i="56"/>
  <c r="DB83" i="56"/>
  <c r="DC83" i="56" s="1"/>
  <c r="FP12" i="56"/>
  <c r="CD76" i="56"/>
  <c r="N57" i="56"/>
  <c r="Q44" i="56"/>
  <c r="DI81" i="56"/>
  <c r="EZ30" i="56"/>
  <c r="AB61" i="56"/>
  <c r="Q25" i="56"/>
  <c r="FQ26" i="56"/>
  <c r="EG46" i="56"/>
  <c r="CK66" i="56"/>
  <c r="CK83" i="56"/>
  <c r="DU39" i="56"/>
  <c r="EI14" i="56"/>
  <c r="DU28" i="56"/>
  <c r="EK52" i="56"/>
  <c r="EW29" i="56"/>
  <c r="AL69" i="56"/>
  <c r="EH38" i="56"/>
  <c r="EI38" i="56" s="1"/>
  <c r="BL35" i="56"/>
  <c r="AX48" i="56"/>
  <c r="AY48" i="56" s="1"/>
  <c r="AF57" i="56"/>
  <c r="Y29" i="56"/>
  <c r="AO83" i="56"/>
  <c r="DX25" i="56"/>
  <c r="BF75" i="56"/>
  <c r="BG75" i="56" s="1"/>
  <c r="EZ77" i="56"/>
  <c r="FH60" i="56"/>
  <c r="AR40" i="56"/>
  <c r="AC55" i="56"/>
  <c r="CG65" i="56"/>
  <c r="CN47" i="56"/>
  <c r="FB82" i="56"/>
  <c r="CZ58" i="56"/>
  <c r="EP56" i="56"/>
  <c r="CR45" i="56"/>
  <c r="FV78" i="56"/>
  <c r="FW78" i="56" s="1"/>
  <c r="EF64" i="56"/>
  <c r="CG58" i="56"/>
  <c r="N62" i="56"/>
  <c r="EX50" i="56"/>
  <c r="EY50" i="56" s="1"/>
  <c r="EF75" i="56"/>
  <c r="FF31" i="56"/>
  <c r="DR42" i="56"/>
  <c r="DS42" i="56" s="1"/>
  <c r="AZ67" i="56"/>
  <c r="BD55" i="56"/>
  <c r="V76" i="56"/>
  <c r="FF47" i="56"/>
  <c r="J35" i="56"/>
  <c r="DQ63" i="56"/>
  <c r="CC73" i="56"/>
  <c r="EC15" i="56"/>
  <c r="AB53" i="56"/>
  <c r="CK84" i="56"/>
  <c r="EN67" i="56"/>
  <c r="BF43" i="56"/>
  <c r="BG44" i="56" s="1"/>
  <c r="AL27" i="56"/>
  <c r="X58" i="56"/>
  <c r="DY67" i="56"/>
  <c r="BV62" i="56"/>
  <c r="EZ72" i="56"/>
  <c r="CJ40" i="56"/>
  <c r="BL50" i="56"/>
  <c r="FJ38" i="56"/>
  <c r="EN25" i="56"/>
  <c r="AD58" i="56"/>
  <c r="DM40" i="56"/>
  <c r="M22" i="56"/>
  <c r="CX39" i="56"/>
  <c r="AG41" i="56"/>
  <c r="CC42" i="56"/>
  <c r="FI39" i="56"/>
  <c r="FA13" i="56"/>
  <c r="BA23" i="56"/>
  <c r="AZ74" i="56"/>
  <c r="CZ47" i="56"/>
  <c r="FR56" i="56"/>
  <c r="DJ34" i="56"/>
  <c r="I40" i="56"/>
  <c r="EC12" i="56"/>
  <c r="DD32" i="56"/>
  <c r="DR77" i="56"/>
  <c r="DS77" i="56" s="1"/>
  <c r="EG67" i="56"/>
  <c r="BP63" i="56"/>
  <c r="BH25" i="56"/>
  <c r="DN36" i="56"/>
  <c r="DF70" i="56"/>
  <c r="DG70" i="56" s="1"/>
  <c r="CB47" i="56"/>
  <c r="BT56" i="56"/>
  <c r="N51" i="56"/>
  <c r="FQ67" i="56"/>
  <c r="BF79" i="56"/>
  <c r="EP15" i="56"/>
  <c r="EZ38" i="56"/>
  <c r="DM83" i="56"/>
  <c r="EK18" i="56"/>
  <c r="FI29" i="56"/>
  <c r="AV84" i="56"/>
  <c r="BR42" i="56"/>
  <c r="BS42" i="56" s="1"/>
  <c r="BP67" i="56"/>
  <c r="AO52" i="56"/>
  <c r="R30" i="56"/>
  <c r="FA62" i="56"/>
  <c r="Q28" i="56"/>
  <c r="CV32" i="56"/>
  <c r="J28" i="56"/>
  <c r="CX51" i="56"/>
  <c r="CY51" i="56" s="1"/>
  <c r="FP79" i="56"/>
  <c r="AR28" i="56"/>
  <c r="DZ25" i="56"/>
  <c r="EA25" i="56" s="1"/>
  <c r="CC13" i="56"/>
  <c r="DL26" i="56"/>
  <c r="EX23" i="56"/>
  <c r="DA79" i="56"/>
  <c r="I50" i="56"/>
  <c r="FM25" i="56"/>
  <c r="DD21" i="56"/>
  <c r="BJ78" i="56"/>
  <c r="AB69" i="56"/>
  <c r="FE68" i="56"/>
  <c r="EB29" i="56"/>
  <c r="EC82" i="56"/>
  <c r="BL64" i="56"/>
  <c r="DV45" i="56"/>
  <c r="BB48" i="56"/>
  <c r="CB19" i="56"/>
  <c r="DQ36" i="56"/>
  <c r="FN62" i="56"/>
  <c r="DQ59" i="56"/>
  <c r="CD54" i="56"/>
  <c r="T61" i="56"/>
  <c r="BX46" i="56"/>
  <c r="FI44" i="56"/>
  <c r="DZ33" i="56"/>
  <c r="CO59" i="56"/>
  <c r="CR80" i="56"/>
  <c r="EV15" i="56"/>
  <c r="CB54" i="56"/>
  <c r="AP20" i="56"/>
  <c r="AD68" i="56"/>
  <c r="AE68" i="56" s="1"/>
  <c r="DV17" i="56"/>
  <c r="EJ42" i="56"/>
  <c r="AG11" i="56"/>
  <c r="BH40" i="56"/>
  <c r="CN38" i="56"/>
  <c r="FP58" i="56"/>
  <c r="DD64" i="56"/>
  <c r="BJ13" i="56"/>
  <c r="CH24" i="56"/>
  <c r="FD25" i="56"/>
  <c r="CD35" i="56"/>
  <c r="DA68" i="56"/>
  <c r="D20" i="56"/>
  <c r="AL53" i="56"/>
  <c r="BN19" i="56"/>
  <c r="BO19" i="56" s="1"/>
  <c r="N22" i="56"/>
  <c r="BY46" i="56"/>
  <c r="BD19" i="56"/>
  <c r="DZ30" i="56"/>
  <c r="AZ58" i="56"/>
  <c r="CW50" i="56"/>
  <c r="DJ85" i="56"/>
  <c r="CK68" i="56"/>
  <c r="DE15" i="56"/>
  <c r="AS26" i="56"/>
  <c r="EC73" i="56"/>
  <c r="EV67" i="56"/>
  <c r="BV19" i="56"/>
  <c r="EO69" i="56"/>
  <c r="CH74" i="56"/>
  <c r="BN73" i="56"/>
  <c r="BO74" i="56" s="1"/>
  <c r="I72" i="56"/>
  <c r="I35" i="56"/>
  <c r="AN51" i="56"/>
  <c r="CP28" i="56"/>
  <c r="AL76" i="56"/>
  <c r="CX83" i="56"/>
  <c r="CY83" i="56" s="1"/>
  <c r="Z23" i="56"/>
  <c r="I64" i="56"/>
  <c r="D53" i="56"/>
  <c r="DV83" i="56"/>
  <c r="DY31" i="56"/>
  <c r="BT14" i="56"/>
  <c r="CN81" i="56"/>
  <c r="FE42" i="56"/>
  <c r="ED40" i="56"/>
  <c r="V11" i="56"/>
  <c r="FJ32" i="56"/>
  <c r="DD20" i="56"/>
  <c r="AF66" i="56"/>
  <c r="EW73" i="56"/>
  <c r="FU13" i="56"/>
  <c r="BL57" i="56"/>
  <c r="BM27" i="56"/>
  <c r="BB78" i="56"/>
  <c r="BC78" i="56" s="1"/>
  <c r="M30" i="56"/>
  <c r="DL74" i="56"/>
  <c r="EN77" i="56"/>
  <c r="AK34" i="56"/>
  <c r="DH82" i="56"/>
  <c r="AH64" i="56"/>
  <c r="AI64" i="56" s="1"/>
  <c r="Y62" i="56"/>
  <c r="FH77" i="56"/>
  <c r="BK51" i="56"/>
  <c r="GA49" i="56"/>
  <c r="AE39" i="56"/>
  <c r="T66" i="56"/>
  <c r="FD55" i="56"/>
  <c r="FL37" i="56"/>
  <c r="DL25" i="56"/>
  <c r="AO46" i="56"/>
  <c r="EC53" i="56"/>
  <c r="BI48" i="56"/>
  <c r="AV70" i="56"/>
  <c r="F28" i="56"/>
  <c r="EX83" i="56"/>
  <c r="AK51" i="56"/>
  <c r="AB55" i="56"/>
  <c r="AH41" i="56"/>
  <c r="CH32" i="56"/>
  <c r="N39" i="56"/>
  <c r="FJ47" i="56"/>
  <c r="DX30" i="56"/>
  <c r="DH73" i="56"/>
  <c r="X63" i="56"/>
  <c r="CG81" i="56"/>
  <c r="DH22" i="56"/>
  <c r="EB64" i="56"/>
  <c r="DQ29" i="56"/>
  <c r="BQ58" i="56"/>
  <c r="FA59" i="56"/>
  <c r="FV58" i="56"/>
  <c r="FW58" i="56" s="1"/>
  <c r="L29" i="56"/>
  <c r="DD40" i="56"/>
  <c r="DN53" i="56"/>
  <c r="CP60" i="56"/>
  <c r="CQ61" i="56" s="1"/>
  <c r="CK21" i="56"/>
  <c r="CN67" i="56"/>
  <c r="EP47" i="56"/>
  <c r="EQ47" i="56" s="1"/>
  <c r="FJ84" i="56"/>
  <c r="BA48" i="56"/>
  <c r="AP30" i="56"/>
  <c r="AQ30" i="56" s="1"/>
  <c r="DD70" i="56"/>
  <c r="DB46" i="56"/>
  <c r="DC46" i="56" s="1"/>
  <c r="DU54" i="56"/>
  <c r="BT71" i="56"/>
  <c r="DX45" i="56"/>
  <c r="EJ73" i="56"/>
  <c r="CF29" i="56"/>
  <c r="FU80" i="56"/>
  <c r="CH21" i="56"/>
  <c r="DE58" i="56"/>
  <c r="EC42" i="56"/>
  <c r="BY38" i="56"/>
  <c r="BJ85" i="56"/>
  <c r="DH49" i="56"/>
  <c r="BI31" i="56"/>
  <c r="FQ43" i="56"/>
  <c r="FQ83" i="56"/>
  <c r="CZ68" i="56"/>
  <c r="BJ71" i="56"/>
  <c r="FJ26" i="56"/>
  <c r="EO42" i="56"/>
  <c r="BA41" i="56"/>
  <c r="BF82" i="56"/>
  <c r="BG82" i="56" s="1"/>
  <c r="AS48" i="56"/>
  <c r="FH38" i="56"/>
  <c r="L59" i="56"/>
  <c r="DD68" i="56"/>
  <c r="AB11" i="56"/>
  <c r="EP27" i="56"/>
  <c r="CH29" i="56"/>
  <c r="Z44" i="56"/>
  <c r="CH39" i="56"/>
  <c r="FJ42" i="56"/>
  <c r="FK42" i="56" s="1"/>
  <c r="FJ33" i="56"/>
  <c r="DQ55" i="56"/>
  <c r="CJ58" i="56"/>
  <c r="CD18" i="56"/>
  <c r="AW25" i="56"/>
  <c r="CL33" i="56"/>
  <c r="EF18" i="56"/>
  <c r="DI35" i="56"/>
  <c r="DV36" i="56"/>
  <c r="EX60" i="56"/>
  <c r="CP56" i="56"/>
  <c r="CQ56" i="56" s="1"/>
  <c r="FZ37" i="56"/>
  <c r="CN73" i="56"/>
  <c r="EN12" i="56"/>
  <c r="BT78" i="56"/>
  <c r="P37" i="56"/>
  <c r="BM44" i="56"/>
  <c r="AZ49" i="56"/>
  <c r="AB45" i="56"/>
  <c r="FF30" i="56"/>
  <c r="BQ73" i="56"/>
  <c r="CK73" i="56"/>
  <c r="BP58" i="56"/>
  <c r="AS73" i="56"/>
  <c r="EC24" i="56"/>
  <c r="BR37" i="56"/>
  <c r="F20" i="56"/>
  <c r="G20" i="56" s="1"/>
  <c r="FY85" i="56"/>
  <c r="EG62" i="56"/>
  <c r="AO75" i="56"/>
  <c r="AF25" i="56"/>
  <c r="E33" i="56"/>
  <c r="EH39" i="56"/>
  <c r="M55" i="56"/>
  <c r="FI53" i="56"/>
  <c r="FI50" i="56"/>
  <c r="CZ51" i="56"/>
  <c r="DJ41" i="56"/>
  <c r="FX30" i="56"/>
  <c r="CP59" i="56"/>
  <c r="CT60" i="56"/>
  <c r="CU60" i="56" s="1"/>
  <c r="I54" i="56"/>
  <c r="AP34" i="56"/>
  <c r="V51" i="56"/>
  <c r="EF85" i="56"/>
  <c r="AZ29" i="56"/>
  <c r="BJ45" i="56"/>
  <c r="BK45" i="56" s="1"/>
  <c r="EN59" i="56"/>
  <c r="AJ59" i="56"/>
  <c r="DL51" i="56"/>
  <c r="FV48" i="56"/>
  <c r="FW48" i="56" s="1"/>
  <c r="BP56" i="56"/>
  <c r="BZ51" i="56"/>
  <c r="FN19" i="56"/>
  <c r="DH29" i="56"/>
  <c r="BT18" i="56"/>
  <c r="BU84" i="56"/>
  <c r="DA14" i="56"/>
  <c r="AR69" i="56"/>
  <c r="CG42" i="56"/>
  <c r="DJ54" i="56"/>
  <c r="BA40" i="56"/>
  <c r="FF52" i="56"/>
  <c r="AP67" i="56"/>
  <c r="AQ67" i="56" s="1"/>
  <c r="FM85" i="56"/>
  <c r="DF78" i="56"/>
  <c r="DG78" i="56" s="1"/>
  <c r="AC61" i="56"/>
  <c r="DN78" i="56"/>
  <c r="CJ17" i="56"/>
  <c r="FQ24" i="56"/>
  <c r="CF42" i="56"/>
  <c r="T37" i="56"/>
  <c r="CD14" i="56"/>
  <c r="DL83" i="56"/>
  <c r="I62" i="56"/>
  <c r="FB59" i="56"/>
  <c r="BM24" i="56"/>
  <c r="AX30" i="56"/>
  <c r="ED85" i="56"/>
  <c r="CN80" i="56"/>
  <c r="FZ17" i="56"/>
  <c r="BE38" i="56"/>
  <c r="DH41" i="56"/>
  <c r="DU27" i="56"/>
  <c r="FM80" i="56"/>
  <c r="I59" i="56"/>
  <c r="Q67" i="56"/>
  <c r="EZ83" i="56"/>
  <c r="I28" i="56"/>
  <c r="AF70" i="56"/>
  <c r="AT41" i="56"/>
  <c r="AU42" i="56" s="1"/>
  <c r="EO65" i="56"/>
  <c r="BA18" i="56"/>
  <c r="CS42" i="56"/>
  <c r="BN33" i="56"/>
  <c r="BO33" i="56" s="1"/>
  <c r="CC60" i="56"/>
  <c r="J54" i="56"/>
  <c r="K54" i="56" s="1"/>
  <c r="AW59" i="56"/>
  <c r="FQ13" i="56"/>
  <c r="P28" i="56"/>
  <c r="BU58" i="56"/>
  <c r="BM45" i="56"/>
  <c r="BM39" i="56"/>
  <c r="CC32" i="56"/>
  <c r="EN47" i="56"/>
  <c r="DZ72" i="56"/>
  <c r="EA72" i="56" s="1"/>
  <c r="DT46" i="56"/>
  <c r="CJ64" i="56"/>
  <c r="AX52" i="56"/>
  <c r="AP28" i="56"/>
  <c r="AQ28" i="56" s="1"/>
  <c r="DN21" i="56"/>
  <c r="DO21" i="56" s="1"/>
  <c r="DD50" i="56"/>
  <c r="Q20" i="56"/>
  <c r="FV61" i="56"/>
  <c r="FZ36" i="56"/>
  <c r="GA36" i="56" s="1"/>
  <c r="EX38" i="56"/>
  <c r="J33" i="56"/>
  <c r="AO84" i="56"/>
  <c r="CN35" i="56"/>
  <c r="EK55" i="56"/>
  <c r="AK64" i="56"/>
  <c r="DP42" i="56"/>
  <c r="FY37" i="56"/>
  <c r="FN72" i="56"/>
  <c r="DQ70" i="56"/>
  <c r="EC66" i="56"/>
  <c r="BM68" i="56"/>
  <c r="BV61" i="56"/>
  <c r="AS16" i="56"/>
  <c r="AJ77" i="56"/>
  <c r="DD27" i="56"/>
  <c r="EN21" i="56"/>
  <c r="DF55" i="56"/>
  <c r="EH54" i="56"/>
  <c r="CK37" i="56"/>
  <c r="BA55" i="56"/>
  <c r="FH68" i="56"/>
  <c r="EH63" i="56"/>
  <c r="DA76" i="56"/>
  <c r="AG17" i="56"/>
  <c r="EG54" i="56"/>
  <c r="J43" i="56"/>
  <c r="K43" i="56" s="1"/>
  <c r="CX49" i="56"/>
  <c r="CY49" i="56" s="1"/>
  <c r="BH21" i="56"/>
  <c r="DL52" i="56"/>
  <c r="X25" i="56"/>
  <c r="AS36" i="56"/>
  <c r="AL66" i="56"/>
  <c r="DD59" i="56"/>
  <c r="FA70" i="56"/>
  <c r="EF63" i="56"/>
  <c r="BJ23" i="56"/>
  <c r="BK23" i="56" s="1"/>
  <c r="AK41" i="56"/>
  <c r="BZ55" i="56"/>
  <c r="CA55" i="56" s="1"/>
  <c r="Y72" i="56"/>
  <c r="FX33" i="56"/>
  <c r="AL43" i="56"/>
  <c r="AL45" i="56"/>
  <c r="AM45" i="56" s="1"/>
  <c r="BV53" i="56"/>
  <c r="DE40" i="56"/>
  <c r="FL38" i="56"/>
  <c r="DT66" i="56"/>
  <c r="EL52" i="56"/>
  <c r="AW29" i="56"/>
  <c r="CH61" i="56"/>
  <c r="AL74" i="56"/>
  <c r="AT22" i="56"/>
  <c r="AR76" i="56"/>
  <c r="CD53" i="56"/>
  <c r="F59" i="56"/>
  <c r="X19" i="56"/>
  <c r="BH23" i="56"/>
  <c r="DX23" i="56"/>
  <c r="FD24" i="56"/>
  <c r="EZ17" i="56"/>
  <c r="BN54" i="56"/>
  <c r="BO54" i="56" s="1"/>
  <c r="E59" i="56"/>
  <c r="FB41" i="56"/>
  <c r="X11" i="56"/>
  <c r="DI30" i="56"/>
  <c r="AS20" i="56"/>
  <c r="BA56" i="56"/>
  <c r="EX48" i="56"/>
  <c r="FY11" i="56"/>
  <c r="J78" i="56"/>
  <c r="EV21" i="56"/>
  <c r="AJ24" i="56"/>
  <c r="DN65" i="56"/>
  <c r="DO65" i="56" s="1"/>
  <c r="AC39" i="56"/>
  <c r="DE61" i="56"/>
  <c r="Z19" i="56"/>
  <c r="CV14" i="56"/>
  <c r="CX32" i="56"/>
  <c r="DL46" i="56"/>
  <c r="CH22" i="56"/>
  <c r="CT39" i="56"/>
  <c r="BN52" i="56"/>
  <c r="BO52" i="56" s="1"/>
  <c r="EW20" i="56"/>
  <c r="AD65" i="56"/>
  <c r="AE65" i="56" s="1"/>
  <c r="FP60" i="56"/>
  <c r="BX26" i="56"/>
  <c r="DH47" i="56"/>
  <c r="CR46" i="56"/>
  <c r="BA68" i="56"/>
  <c r="U75" i="56"/>
  <c r="BU43" i="56"/>
  <c r="BM50" i="56"/>
  <c r="FX23" i="56"/>
  <c r="CR69" i="56"/>
  <c r="AT72" i="56"/>
  <c r="AR57" i="56"/>
  <c r="FV21" i="56"/>
  <c r="AT70" i="56"/>
  <c r="DX37" i="56"/>
  <c r="CC19" i="56"/>
  <c r="BF37" i="56"/>
  <c r="FT31" i="56"/>
  <c r="DR43" i="56"/>
  <c r="EZ13" i="56"/>
  <c r="FX11" i="56"/>
  <c r="J32" i="56"/>
  <c r="BE29" i="56"/>
  <c r="EV73" i="56"/>
  <c r="CL45" i="56"/>
  <c r="EW41" i="56"/>
  <c r="AF34" i="56"/>
  <c r="DR13" i="56"/>
  <c r="EP36" i="56"/>
  <c r="EQ37" i="56" s="1"/>
  <c r="BA66" i="56"/>
  <c r="FJ14" i="56"/>
  <c r="BR78" i="56"/>
  <c r="EC48" i="56"/>
  <c r="M74" i="56"/>
  <c r="AF15" i="56"/>
  <c r="BI34" i="56"/>
  <c r="CV39" i="56"/>
  <c r="L54" i="56"/>
  <c r="CZ25" i="56"/>
  <c r="BV69" i="56"/>
  <c r="AC24" i="56"/>
  <c r="FD71" i="56"/>
  <c r="Q37" i="56"/>
  <c r="CR30" i="56"/>
  <c r="CZ60" i="56"/>
  <c r="I19" i="56"/>
  <c r="DN12" i="56"/>
  <c r="Y31" i="56"/>
  <c r="CZ43" i="56"/>
  <c r="AP80" i="56"/>
  <c r="AQ80" i="56" s="1"/>
  <c r="AX26" i="56"/>
  <c r="AY26" i="56" s="1"/>
  <c r="FU26" i="56"/>
  <c r="FZ66" i="56"/>
  <c r="GA66" i="56" s="1"/>
  <c r="FY59" i="56"/>
  <c r="L48" i="56"/>
  <c r="M33" i="56"/>
  <c r="DA57" i="56"/>
  <c r="AK26" i="56"/>
  <c r="FR71" i="56"/>
  <c r="DU22" i="56"/>
  <c r="AZ57" i="56"/>
  <c r="FS43" i="56" l="1"/>
  <c r="AQ73" i="56"/>
  <c r="GA31" i="56"/>
  <c r="BG58" i="56"/>
  <c r="BC48" i="56"/>
  <c r="AI23" i="56"/>
  <c r="AA23" i="56"/>
  <c r="BC52" i="56"/>
  <c r="N24" i="1"/>
  <c r="AC24" i="1"/>
  <c r="B24" i="1"/>
  <c r="A25" i="1"/>
  <c r="W24" i="1"/>
  <c r="Q24" i="1"/>
  <c r="AF24" i="1"/>
  <c r="AM24" i="1"/>
  <c r="Z24" i="1"/>
  <c r="H24" i="1"/>
  <c r="K24" i="1"/>
  <c r="E24" i="1"/>
  <c r="T24" i="1"/>
  <c r="AI24" i="1"/>
  <c r="DK34" i="56"/>
  <c r="DG34" i="56"/>
  <c r="FC21" i="56"/>
  <c r="EM13" i="56"/>
  <c r="FO15" i="56"/>
  <c r="EY74" i="56"/>
  <c r="AU20" i="56"/>
  <c r="FS27" i="56"/>
  <c r="O53" i="56"/>
  <c r="G77" i="56"/>
  <c r="GA17" i="56"/>
  <c r="AU51" i="56"/>
  <c r="BG33" i="56"/>
  <c r="DW14" i="56"/>
  <c r="CM52" i="56"/>
  <c r="FK83" i="56"/>
  <c r="CA51" i="56"/>
  <c r="CA38" i="56"/>
  <c r="FC35" i="56"/>
  <c r="BC14" i="56"/>
  <c r="AQ32" i="56"/>
  <c r="AM68" i="56"/>
  <c r="BO49" i="56"/>
  <c r="K38" i="56"/>
  <c r="K52" i="56"/>
  <c r="BK71" i="56"/>
  <c r="DW45" i="56"/>
  <c r="FC84" i="56"/>
  <c r="BW71" i="56"/>
  <c r="BW50" i="56"/>
  <c r="EM28" i="56"/>
  <c r="CI39" i="56"/>
  <c r="DO67" i="56"/>
  <c r="AA55" i="56"/>
  <c r="EI49" i="56"/>
  <c r="CI46" i="56"/>
  <c r="DK17" i="56"/>
  <c r="DO44" i="56"/>
  <c r="FO41" i="56"/>
  <c r="DC72" i="56"/>
  <c r="S80" i="56"/>
  <c r="DO77" i="56"/>
  <c r="CA64" i="56"/>
  <c r="DK57" i="56"/>
  <c r="CM39" i="56"/>
  <c r="EM19" i="56"/>
  <c r="FS83" i="56"/>
  <c r="CI24" i="56"/>
  <c r="K28" i="56"/>
  <c r="FG15" i="56"/>
  <c r="DG38" i="56"/>
  <c r="FK38" i="56"/>
  <c r="BO72" i="56"/>
  <c r="CQ70" i="56"/>
  <c r="DC42" i="56"/>
  <c r="FO36" i="56"/>
  <c r="CU71" i="56"/>
  <c r="FO38" i="56"/>
  <c r="BG37" i="56"/>
  <c r="DK54" i="56"/>
  <c r="AU54" i="56"/>
  <c r="EE31" i="56"/>
  <c r="CM30" i="56"/>
  <c r="FS49" i="56"/>
  <c r="AU44" i="56"/>
  <c r="BG54" i="56"/>
  <c r="AQ20" i="56"/>
  <c r="BO28" i="56"/>
  <c r="DK13" i="56"/>
  <c r="AA16" i="56"/>
  <c r="CA72" i="56"/>
  <c r="FO61" i="56"/>
  <c r="EM36" i="56"/>
  <c r="FG81" i="56"/>
  <c r="FS53" i="56"/>
  <c r="AM76" i="56"/>
  <c r="EY76" i="56"/>
  <c r="BW76" i="56"/>
  <c r="AU76" i="56"/>
  <c r="DO80" i="56"/>
  <c r="EM76" i="56"/>
  <c r="FW77" i="56"/>
  <c r="FS76" i="56"/>
  <c r="DC55" i="56"/>
  <c r="FK76" i="56"/>
  <c r="CA76" i="56"/>
  <c r="K20" i="56"/>
  <c r="DW66" i="56"/>
  <c r="EQ24" i="56"/>
  <c r="EY34" i="56"/>
  <c r="FG43" i="56"/>
  <c r="EA82" i="56"/>
  <c r="BS61" i="56"/>
  <c r="FG76" i="56"/>
  <c r="CE53" i="56"/>
  <c r="GA44" i="56"/>
  <c r="AI48" i="56"/>
  <c r="FG77" i="56"/>
  <c r="FK52" i="56"/>
  <c r="W83" i="56"/>
  <c r="CM77" i="56"/>
  <c r="BG70" i="56"/>
  <c r="EE15" i="56"/>
  <c r="BG40" i="56"/>
  <c r="GA77" i="56"/>
  <c r="BW68" i="56"/>
  <c r="DG60" i="56"/>
  <c r="EM39" i="56"/>
  <c r="EQ70" i="56"/>
  <c r="CA79" i="56"/>
  <c r="FC50" i="56"/>
  <c r="DC75" i="56"/>
  <c r="W67" i="56"/>
  <c r="DG22" i="56"/>
  <c r="CI54" i="56"/>
  <c r="AQ69" i="56"/>
  <c r="AM43" i="56"/>
  <c r="EY23" i="56"/>
  <c r="EM67" i="56"/>
  <c r="GA29" i="56"/>
  <c r="CU27" i="56"/>
  <c r="O28" i="56"/>
  <c r="EE64" i="56"/>
  <c r="AU49" i="56"/>
  <c r="DW26" i="56"/>
  <c r="CQ23" i="56"/>
  <c r="CM43" i="56"/>
  <c r="FS52" i="56"/>
  <c r="EY69" i="56"/>
  <c r="DO38" i="56"/>
  <c r="EM64" i="56"/>
  <c r="AA22" i="56"/>
  <c r="EM52" i="56"/>
  <c r="EI39" i="56"/>
  <c r="O22" i="56"/>
  <c r="BC57" i="56"/>
  <c r="AU70" i="56"/>
  <c r="K78" i="56"/>
  <c r="CE14" i="56"/>
  <c r="EI36" i="56"/>
  <c r="GA55" i="56"/>
  <c r="DO36" i="56"/>
  <c r="AM62" i="56"/>
  <c r="AQ18" i="56"/>
  <c r="FC64" i="56"/>
  <c r="BW61" i="56"/>
  <c r="FW61" i="56"/>
  <c r="O39" i="56"/>
  <c r="FC30" i="56"/>
  <c r="CM65" i="56"/>
  <c r="DS47" i="56"/>
  <c r="EA13" i="56"/>
  <c r="FK22" i="56"/>
  <c r="DW42" i="56"/>
  <c r="GA79" i="56"/>
  <c r="CQ52" i="56"/>
  <c r="CI67" i="56"/>
  <c r="W33" i="56"/>
  <c r="CU79" i="56"/>
  <c r="AA12" i="56"/>
  <c r="BW32" i="56"/>
  <c r="BS27" i="56"/>
  <c r="AY80" i="56"/>
  <c r="AA53" i="56"/>
  <c r="S44" i="56"/>
  <c r="FS73" i="56"/>
  <c r="S42" i="56"/>
  <c r="AA74" i="56"/>
  <c r="DC20" i="56"/>
  <c r="FK30" i="56"/>
  <c r="EE40" i="56"/>
  <c r="FO54" i="56"/>
  <c r="O51" i="56"/>
  <c r="O57" i="56"/>
  <c r="AY68" i="56"/>
  <c r="FS84" i="56"/>
  <c r="BG27" i="56"/>
  <c r="CU48" i="56"/>
  <c r="BW19" i="56"/>
  <c r="FO17" i="56"/>
  <c r="CM67" i="56"/>
  <c r="O13" i="56"/>
  <c r="FG41" i="56"/>
  <c r="CE40" i="56"/>
  <c r="EI61" i="56"/>
  <c r="CU81" i="56"/>
  <c r="AI12" i="56"/>
  <c r="BO41" i="56"/>
  <c r="O79" i="56"/>
  <c r="EY26" i="56"/>
  <c r="DC15" i="56"/>
  <c r="AY13" i="56"/>
  <c r="EA36" i="56"/>
  <c r="DW75" i="56"/>
  <c r="BW29" i="56"/>
  <c r="FC14" i="56"/>
  <c r="CQ49" i="56"/>
  <c r="W48" i="56"/>
  <c r="BW81" i="56"/>
  <c r="GA32" i="56"/>
  <c r="EY18" i="56"/>
  <c r="EY47" i="56"/>
  <c r="FO39" i="56"/>
  <c r="CU28" i="56"/>
  <c r="FK65" i="56"/>
  <c r="CQ33" i="56"/>
  <c r="FO83" i="56"/>
  <c r="W20" i="56"/>
  <c r="DS28" i="56"/>
  <c r="EI28" i="56"/>
  <c r="CA87" i="56"/>
  <c r="CA88" i="56"/>
  <c r="DO75" i="56"/>
  <c r="DG87" i="56"/>
  <c r="DG88" i="56"/>
  <c r="EM69" i="56"/>
  <c r="DC48" i="56"/>
  <c r="G63" i="56"/>
  <c r="FO74" i="56"/>
  <c r="EI81" i="56"/>
  <c r="BC69" i="56"/>
  <c r="DS17" i="56"/>
  <c r="GA57" i="56"/>
  <c r="EA80" i="56"/>
  <c r="BW16" i="56"/>
  <c r="CI20" i="56"/>
  <c r="CQ63" i="56"/>
  <c r="BK42" i="56"/>
  <c r="EY80" i="56"/>
  <c r="EE28" i="56"/>
  <c r="AE46" i="56"/>
  <c r="FG87" i="56"/>
  <c r="FG88" i="56"/>
  <c r="AE41" i="56"/>
  <c r="S67" i="56"/>
  <c r="BO64" i="56"/>
  <c r="AI25" i="56"/>
  <c r="BK26" i="56"/>
  <c r="GA45" i="56"/>
  <c r="DC26" i="56"/>
  <c r="DO71" i="56"/>
  <c r="K33" i="56"/>
  <c r="BW62" i="56"/>
  <c r="FG64" i="56"/>
  <c r="DW53" i="56"/>
  <c r="EM16" i="56"/>
  <c r="BK87" i="56"/>
  <c r="BK88" i="56"/>
  <c r="AY28" i="56"/>
  <c r="FK77" i="56"/>
  <c r="DC16" i="56"/>
  <c r="BK70" i="56"/>
  <c r="EE50" i="56"/>
  <c r="DO53" i="56"/>
  <c r="BC43" i="56"/>
  <c r="EI74" i="56"/>
  <c r="DC34" i="56"/>
  <c r="AI84" i="56"/>
  <c r="AU56" i="56"/>
  <c r="BS80" i="56"/>
  <c r="DO46" i="56"/>
  <c r="BS68" i="56"/>
  <c r="DW76" i="56"/>
  <c r="AQ34" i="56"/>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Q25" i="1" l="1"/>
  <c r="B25" i="1"/>
  <c r="E25" i="1"/>
  <c r="H25" i="1"/>
  <c r="AF25" i="1"/>
  <c r="AC25" i="1"/>
  <c r="AI25" i="1"/>
  <c r="K25" i="1"/>
  <c r="N25" i="1"/>
  <c r="Z25" i="1"/>
  <c r="T25" i="1"/>
  <c r="W25" i="1"/>
  <c r="A26" i="1"/>
  <c r="AM25" i="1"/>
  <c r="W26" i="1" l="1"/>
  <c r="B26" i="1"/>
  <c r="T26" i="1"/>
  <c r="K26" i="1"/>
  <c r="AC26" i="1"/>
  <c r="Z26" i="1"/>
  <c r="Q26" i="1"/>
  <c r="AI26" i="1"/>
  <c r="N26" i="1"/>
  <c r="AF26" i="1"/>
  <c r="E26" i="1"/>
  <c r="H26" i="1"/>
  <c r="AM26" i="1"/>
  <c r="A27" i="1"/>
  <c r="K27" i="1" l="1"/>
  <c r="AC27" i="1"/>
  <c r="W27" i="1"/>
  <c r="B27" i="1"/>
  <c r="T27" i="1"/>
  <c r="Q27" i="1"/>
  <c r="AI27" i="1"/>
  <c r="AF27" i="1"/>
  <c r="Z27" i="1"/>
  <c r="N27" i="1"/>
  <c r="H27" i="1"/>
  <c r="E27" i="1"/>
  <c r="A28" i="1"/>
  <c r="AM27" i="1"/>
  <c r="AC28" i="1" l="1"/>
  <c r="AF28" i="1"/>
  <c r="AI28" i="1"/>
  <c r="Z28" i="1"/>
  <c r="B28" i="1"/>
  <c r="E28" i="1"/>
  <c r="H28" i="1"/>
  <c r="K28" i="1"/>
  <c r="N28" i="1"/>
  <c r="Q28" i="1"/>
  <c r="W28" i="1"/>
  <c r="T28" i="1"/>
  <c r="AM28" i="1"/>
  <c r="A29" i="1"/>
  <c r="AI29" i="1" l="1"/>
  <c r="AC29" i="1"/>
  <c r="AF29" i="1"/>
  <c r="K29" i="1"/>
  <c r="B29" i="1"/>
  <c r="Z29" i="1"/>
  <c r="W29" i="1"/>
  <c r="T29" i="1"/>
  <c r="N29" i="1"/>
  <c r="H29" i="1"/>
  <c r="Q29" i="1"/>
  <c r="E29" i="1"/>
  <c r="AM29" i="1"/>
  <c r="A30" i="1"/>
  <c r="N30" i="1" l="1"/>
  <c r="K30" i="1"/>
  <c r="H30" i="1"/>
  <c r="E30" i="1"/>
  <c r="B30" i="1"/>
  <c r="AI30" i="1"/>
  <c r="AF30" i="1"/>
  <c r="AC30" i="1"/>
  <c r="Z30" i="1"/>
  <c r="W30" i="1"/>
  <c r="T30" i="1"/>
  <c r="Q30" i="1"/>
  <c r="A31" i="1"/>
  <c r="AM30" i="1"/>
  <c r="T31" i="1" l="1"/>
  <c r="K31" i="1"/>
  <c r="Q31" i="1"/>
  <c r="N31" i="1"/>
  <c r="H31" i="1"/>
  <c r="E31" i="1"/>
  <c r="B31" i="1"/>
  <c r="A32" i="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M44" i="1" l="1"/>
  <c r="A45" i="1"/>
  <c r="AM45" i="1" l="1"/>
  <c r="A46" i="1"/>
  <c r="A47" i="1" l="1"/>
  <c r="AM46" i="1"/>
  <c r="AM47" i="1" l="1"/>
  <c r="A48" i="1"/>
  <c r="A49" i="1" l="1"/>
  <c r="AM48" i="1"/>
  <c r="AM49" i="1" l="1"/>
  <c r="A50" i="1"/>
  <c r="AM50" i="1" l="1"/>
  <c r="A51" i="1"/>
  <c r="A52" i="1" l="1"/>
  <c r="AM51" i="1"/>
  <c r="A53" i="1" l="1"/>
  <c r="AM52" i="1"/>
  <c r="A54" i="1" l="1"/>
  <c r="AM53" i="1"/>
</calcChain>
</file>

<file path=xl/sharedStrings.xml><?xml version="1.0" encoding="utf-8"?>
<sst xmlns="http://schemas.openxmlformats.org/spreadsheetml/2006/main" count="11104" uniqueCount="86">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</sst>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9">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84">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9" fontId="27" fillId="0" borderId="0" xfId="4" applyFont="1" applyAlignment="1">
      <alignment horizontal="right"/>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applyFont="1" applyAlignment="1" applyProtection="1">
      <alignment horizontal="right"/>
      <protection locked="0"/>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applyFont="1" applyAlignment="1">
      <alignment horizontal="right"/>
    </xf>
    <xf numFmtId="9" fontId="5" fillId="0" borderId="8" xfId="4" applyFont="1" applyBorder="1" applyAlignment="1" applyProtection="1">
      <alignment horizontal="right"/>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pt idx="28">
                  <c:v>400</c:v>
                </c:pt>
                <c:pt idx="29">
                  <c:v>397.5</c:v>
                </c:pt>
                <c:pt idx="30">
                  <c:v>395</c:v>
                </c:pt>
                <c:pt idx="31">
                  <c:v>380</c:v>
                </c:pt>
                <c:pt idx="32">
                  <c:v>380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pt idx="28">
                  <c:v>610</c:v>
                </c:pt>
                <c:pt idx="29">
                  <c:v>607.5</c:v>
                </c:pt>
                <c:pt idx="30">
                  <c:v>605</c:v>
                </c:pt>
                <c:pt idx="31">
                  <c:v>590</c:v>
                </c:pt>
                <c:pt idx="32">
                  <c:v>580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pt idx="28">
                  <c:v>700</c:v>
                </c:pt>
                <c:pt idx="29">
                  <c:v>697.5</c:v>
                </c:pt>
                <c:pt idx="30">
                  <c:v>695</c:v>
                </c:pt>
                <c:pt idx="31">
                  <c:v>680</c:v>
                </c:pt>
                <c:pt idx="32">
                  <c:v>680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topLeftCell="A6" zoomScaleNormal="100" workbookViewId="0">
      <selection activeCell="A12" sqref="A1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36" t="s">
        <v>83</v>
      </c>
      <c r="B37" s="236"/>
      <c r="C37" s="236"/>
      <c r="D37" s="236"/>
      <c r="E37" s="236"/>
      <c r="F37" s="236"/>
      <c r="G37" s="236"/>
      <c r="H37" s="236"/>
      <c r="I37" s="236"/>
      <c r="J37" s="236"/>
      <c r="K37" s="236"/>
      <c r="L37" s="236"/>
      <c r="M37" s="236"/>
      <c r="N37" s="236"/>
      <c r="O37" s="236"/>
      <c r="P37" s="236"/>
      <c r="Q37" s="14"/>
    </row>
    <row r="38" spans="1:17" x14ac:dyDescent="0.25">
      <c r="A38" s="236"/>
      <c r="B38" s="236"/>
      <c r="C38" s="236"/>
      <c r="D38" s="236"/>
      <c r="E38" s="236"/>
      <c r="F38" s="236"/>
      <c r="G38" s="236"/>
      <c r="H38" s="236"/>
      <c r="I38" s="236"/>
      <c r="J38" s="236"/>
      <c r="K38" s="236"/>
      <c r="L38" s="236"/>
      <c r="M38" s="236"/>
      <c r="N38" s="236"/>
      <c r="O38" s="236"/>
      <c r="P38" s="236"/>
      <c r="Q38" s="14"/>
    </row>
    <row r="39" spans="1:17" x14ac:dyDescent="0.25">
      <c r="A39" s="236"/>
      <c r="B39" s="236"/>
      <c r="C39" s="236"/>
      <c r="D39" s="236"/>
      <c r="E39" s="236"/>
      <c r="F39" s="236"/>
      <c r="G39" s="236"/>
      <c r="H39" s="236"/>
      <c r="I39" s="236"/>
      <c r="J39" s="236"/>
      <c r="K39" s="236"/>
      <c r="L39" s="236"/>
      <c r="M39" s="236"/>
      <c r="N39" s="236"/>
      <c r="O39" s="236"/>
      <c r="P39" s="236"/>
      <c r="Q39" s="14"/>
    </row>
    <row r="40" spans="1:17" x14ac:dyDescent="0.25">
      <c r="A40" s="236"/>
      <c r="B40" s="236"/>
      <c r="C40" s="236"/>
      <c r="D40" s="236"/>
      <c r="E40" s="236"/>
      <c r="F40" s="236"/>
      <c r="G40" s="236"/>
      <c r="H40" s="236"/>
      <c r="I40" s="236"/>
      <c r="J40" s="236"/>
      <c r="K40" s="236"/>
      <c r="L40" s="236"/>
      <c r="M40" s="236"/>
      <c r="N40" s="236"/>
      <c r="O40" s="236"/>
      <c r="P40" s="236"/>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5546875" defaultRowHeight="15" x14ac:dyDescent="0.25"/>
  <cols>
    <col min="1" max="1" width="14.28515625" style="99" customWidth="1"/>
    <col min="2" max="2" width="27.28515625" style="99" customWidth="1"/>
    <col min="3" max="3" width="10.85546875" style="99" customWidth="1"/>
    <col min="4" max="4" width="6.140625" style="99" customWidth="1"/>
    <col min="5" max="7" width="5.140625" style="99" bestFit="1" customWidth="1"/>
    <col min="8" max="8" width="6.7109375" style="99" customWidth="1"/>
    <col min="9" max="11" width="5.140625" style="99" bestFit="1" customWidth="1"/>
    <col min="12" max="12" width="4.71093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59">
        <v>45884</v>
      </c>
      <c r="C7" s="260"/>
      <c r="D7" s="263"/>
      <c r="E7" s="263"/>
      <c r="F7" s="263"/>
      <c r="G7" s="263"/>
      <c r="H7" s="263"/>
      <c r="I7" s="263"/>
      <c r="J7" s="263"/>
      <c r="K7" s="264"/>
    </row>
    <row r="8" spans="2:12" ht="15.75" thickBot="1" x14ac:dyDescent="0.3">
      <c r="B8" s="261"/>
      <c r="C8" s="262"/>
      <c r="D8" s="265" t="s">
        <v>6</v>
      </c>
      <c r="E8" s="265"/>
      <c r="F8" s="265" t="s">
        <v>7</v>
      </c>
      <c r="G8" s="265"/>
      <c r="H8" s="265" t="s">
        <v>8</v>
      </c>
      <c r="I8" s="265"/>
      <c r="J8" s="265" t="s">
        <v>9</v>
      </c>
      <c r="K8" s="266"/>
    </row>
    <row r="9" spans="2:12" x14ac:dyDescent="0.25">
      <c r="B9" s="119" t="s">
        <v>80</v>
      </c>
      <c r="C9" s="120" t="s">
        <v>11</v>
      </c>
      <c r="D9" s="248" t="s">
        <v>0</v>
      </c>
      <c r="E9" s="249"/>
      <c r="F9" s="250" t="s">
        <v>0</v>
      </c>
      <c r="G9" s="249"/>
      <c r="H9" s="250" t="s">
        <v>0</v>
      </c>
      <c r="I9" s="249"/>
      <c r="J9" s="166">
        <f>VLOOKUP($B$7,'WEEKLY DATA'!$C$9:$G$699,2)</f>
        <v>450</v>
      </c>
      <c r="K9" s="167">
        <f>VLOOKUP($B$7,'WEEKLY DATA'!$C$9:$G$699,3)</f>
        <v>650</v>
      </c>
    </row>
    <row r="10" spans="2:12" x14ac:dyDescent="0.25">
      <c r="B10" s="103"/>
      <c r="C10" s="114" t="s">
        <v>4</v>
      </c>
      <c r="D10" s="251"/>
      <c r="E10" s="252"/>
      <c r="F10" s="253"/>
      <c r="G10" s="252"/>
      <c r="H10" s="253"/>
      <c r="I10" s="252"/>
      <c r="J10" s="237" t="str">
        <f>VLOOKUP($B$7,'WEEKLY DATA'!$C$9:$GA$699,5)</f>
        <v>Steady</v>
      </c>
      <c r="K10" s="238" t="e">
        <f>VLOOKUP($B$7,'[1]Hay - Fill sheet'!$A$3:$FY$1106,11)</f>
        <v>#REF!</v>
      </c>
    </row>
    <row r="11" spans="2:12" x14ac:dyDescent="0.25">
      <c r="B11" s="123" t="s">
        <v>12</v>
      </c>
      <c r="C11" s="124" t="s">
        <v>11</v>
      </c>
      <c r="D11" s="125">
        <f>VLOOKUP($B$7,'WEEKLY DATA'!$C$9:$GA$699,6)</f>
        <v>360</v>
      </c>
      <c r="E11" s="126">
        <f>VLOOKUP($B$7,'WEEKLY DATA'!$C$9:$GA$699,7)</f>
        <v>540</v>
      </c>
      <c r="F11" s="127">
        <f>VLOOKUP($B$7,'WEEKLY DATA'!$C$9:$GA$699,10)</f>
        <v>530</v>
      </c>
      <c r="G11" s="126">
        <f>VLOOKUP($B$7,'WEEKLY DATA'!$C$9:$GA$699,11)</f>
        <v>670</v>
      </c>
      <c r="H11" s="127">
        <f>VLOOKUP($B$7,'WEEKLY DATA'!$C$9:$GA$699,14)</f>
        <v>260</v>
      </c>
      <c r="I11" s="126">
        <f>VLOOKUP($B$7,'WEEKLY DATA'!$C$9:$GA$699,15)</f>
        <v>340</v>
      </c>
      <c r="J11" s="125">
        <f>VLOOKUP($B$7,'WEEKLY DATA'!$C$9:$GA$699,18)</f>
        <v>270</v>
      </c>
      <c r="K11" s="128">
        <f>VLOOKUP($B$7,'WEEKLY DATA'!$C$9:$GA$699,19)</f>
        <v>330</v>
      </c>
    </row>
    <row r="12" spans="2:12" x14ac:dyDescent="0.25">
      <c r="B12" s="129"/>
      <c r="C12" s="130" t="s">
        <v>4</v>
      </c>
      <c r="D12" s="239">
        <f>VLOOKUP($B$7,'WEEKLY DATA'!$C$9:$GA$699,9)</f>
        <v>-130</v>
      </c>
      <c r="E12" s="240" t="e">
        <f>VLOOKUP($B$7,'[1]Hay - Fill sheet'!$A$3:$FY$1106,11)</f>
        <v>#REF!</v>
      </c>
      <c r="F12" s="241">
        <f>VLOOKUP($B$7,'WEEKLY DATA'!$C$9:$GA$699,13)</f>
        <v>-10</v>
      </c>
      <c r="G12" s="240" t="e">
        <f>VLOOKUP($B$7,'[1]Hay - Fill sheet'!$A$3:$FY$1106,11)</f>
        <v>#REF!</v>
      </c>
      <c r="H12" s="242">
        <f>VLOOKUP($B$7,'WEEKLY DATA'!$C$9:$GA$699,17)</f>
        <v>-20</v>
      </c>
      <c r="I12" s="243" t="e">
        <f>VLOOKUP($B$7,'[1]Hay - Fill sheet'!$A$3:$FY$1106,11)</f>
        <v>#REF!</v>
      </c>
      <c r="J12" s="244" t="str">
        <f>VLOOKUP($B$7,'WEEKLY DATA'!$C$9:$GA$699,21)</f>
        <v>Steady</v>
      </c>
      <c r="K12" s="245" t="e">
        <f>VLOOKUP($B$7,'[1]Hay - Fill sheet'!$A$3:$FY$1106,11)</f>
        <v>#REF!</v>
      </c>
      <c r="L12" s="100"/>
    </row>
    <row r="13" spans="2:12" x14ac:dyDescent="0.25">
      <c r="B13" s="104" t="s">
        <v>81</v>
      </c>
      <c r="C13" s="113" t="s">
        <v>11</v>
      </c>
      <c r="D13" s="111">
        <f>VLOOKUP($B$7,'WEEKLY DATA'!$C$9:$GA$699,22)</f>
        <v>330</v>
      </c>
      <c r="E13" s="121">
        <f>VLOOKUP($B$7,'WEEKLY DATA'!$C$9:$GA$699,23)</f>
        <v>430</v>
      </c>
      <c r="F13" s="122">
        <f>VLOOKUP($B$7,'WEEKLY DATA'!$C$9:$GA$699,26)</f>
        <v>400</v>
      </c>
      <c r="G13" s="121">
        <f>VLOOKUP($B$7,'WEEKLY DATA'!$C$9:$GA$699,27)</f>
        <v>480</v>
      </c>
      <c r="H13" s="122">
        <f>VLOOKUP($B$7,'WEEKLY DATA'!$C$9:$GA$699,30)</f>
        <v>170</v>
      </c>
      <c r="I13" s="121">
        <f>VLOOKUP($B$7,'WEEKLY DATA'!$C$9:$GA$699,31)</f>
        <v>270</v>
      </c>
      <c r="J13" s="111">
        <f>VLOOKUP($B$7,'WEEKLY DATA'!$C$9:$GA$699,34)</f>
        <v>250</v>
      </c>
      <c r="K13" s="112">
        <f>VLOOKUP($B$7,'WEEKLY DATA'!$C$9:$GA$699,35)</f>
        <v>310</v>
      </c>
    </row>
    <row r="14" spans="2:12" x14ac:dyDescent="0.25">
      <c r="B14" s="103"/>
      <c r="C14" s="114" t="s">
        <v>4</v>
      </c>
      <c r="D14" s="254" t="str">
        <f>VLOOKUP($B$7,'WEEKLY DATA'!$C$9:$GA$699,25)</f>
        <v>Steady</v>
      </c>
      <c r="E14" s="255" t="e">
        <f>VLOOKUP($B$7,'[1]Hay - Fill sheet'!$A$3:$FY$1106,11)</f>
        <v>#REF!</v>
      </c>
      <c r="F14" s="256" t="str">
        <f>VLOOKUP($B$7,'WEEKLY DATA'!$C$9:$GA$699,29)</f>
        <v>Steady</v>
      </c>
      <c r="G14" s="257" t="e">
        <f>VLOOKUP($B$7,'[1]Hay - Fill sheet'!$A$3:$FY$1106,11)</f>
        <v>#REF!</v>
      </c>
      <c r="H14" s="256" t="str">
        <f>VLOOKUP($B$7,'WEEKLY DATA'!$C$9:$GA$699,33)</f>
        <v>Steady</v>
      </c>
      <c r="I14" s="257" t="e">
        <f>VLOOKUP($B$7,'[1]Hay - Fill sheet'!$A$3:$FY$1106,11)</f>
        <v>#REF!</v>
      </c>
      <c r="J14" s="258" t="str">
        <f>VLOOKUP($B$7,'WEEKLY DATA'!$C$9:$GA$699,37)</f>
        <v>Steady</v>
      </c>
      <c r="K14" s="267" t="e">
        <f>VLOOKUP($B$7,'[1]Hay - Fill sheet'!$A$3:$FY$1106,11)</f>
        <v>#REF!</v>
      </c>
    </row>
    <row r="15" spans="2:12" x14ac:dyDescent="0.25">
      <c r="B15" s="123" t="s">
        <v>38</v>
      </c>
      <c r="C15" s="124" t="s">
        <v>11</v>
      </c>
      <c r="D15" s="125">
        <f>VLOOKUP($B$7,'WEEKLY DATA'!$C$9:$GA$699,38)</f>
        <v>540</v>
      </c>
      <c r="E15" s="126">
        <f>VLOOKUP($B$7,'WEEKLY DATA'!$C$9:$GA$699,39)</f>
        <v>620</v>
      </c>
      <c r="F15" s="127">
        <f>VLOOKUP($B$7,'WEEKLY DATA'!$C$9:$GA$699,42)</f>
        <v>530</v>
      </c>
      <c r="G15" s="126">
        <f>VLOOKUP($B$7,'WEEKLY DATA'!$C$9:$GA$699,43)</f>
        <v>670</v>
      </c>
      <c r="H15" s="127">
        <f>VLOOKUP($B$7,'WEEKLY DATA'!$C$9:$GA$699,46)</f>
        <v>190</v>
      </c>
      <c r="I15" s="126">
        <f>VLOOKUP($B$7,'WEEKLY DATA'!$C$9:$GA$699,47)</f>
        <v>270</v>
      </c>
      <c r="J15" s="125">
        <f>VLOOKUP($B$7,'WEEKLY DATA'!$C$9:$GA$699,50)</f>
        <v>500</v>
      </c>
      <c r="K15" s="128">
        <f>VLOOKUP($B$7,'WEEKLY DATA'!$C$9:$GA$699,51)</f>
        <v>600</v>
      </c>
    </row>
    <row r="16" spans="2:12" x14ac:dyDescent="0.25">
      <c r="B16" s="129"/>
      <c r="C16" s="130" t="s">
        <v>4</v>
      </c>
      <c r="D16" s="239">
        <f>VLOOKUP($B$7,'WEEKLY DATA'!$C$9:$GA$699,41)</f>
        <v>-10</v>
      </c>
      <c r="E16" s="240" t="e">
        <f>VLOOKUP($B$7,'[1]Hay - Fill sheet'!$A$3:$FY$1106,11)</f>
        <v>#REF!</v>
      </c>
      <c r="F16" s="241">
        <f>VLOOKUP($B$7,'WEEKLY DATA'!$C$9:$GA$699,45)</f>
        <v>-30</v>
      </c>
      <c r="G16" s="240" t="e">
        <f>VLOOKUP($B$7,'[1]Hay - Fill sheet'!$A$3:$FY$1106,11)</f>
        <v>#REF!</v>
      </c>
      <c r="H16" s="241">
        <f>VLOOKUP($B$7,'WEEKLY DATA'!$C$9:$GA$699,49)</f>
        <v>-30</v>
      </c>
      <c r="I16" s="240" t="e">
        <f>VLOOKUP($B$7,'[1]Hay - Fill sheet'!$A$3:$FY$1106,11)</f>
        <v>#REF!</v>
      </c>
      <c r="J16" s="239">
        <f>VLOOKUP($B$7,'WEEKLY DATA'!$C$9:$GA$699,53)</f>
        <v>-20</v>
      </c>
      <c r="K16" s="268" t="e">
        <f>VLOOKUP($B$7,'[1]Hay - Fill sheet'!$A$3:$FY$1106,11)</f>
        <v>#REF!</v>
      </c>
    </row>
    <row r="17" spans="2:19" x14ac:dyDescent="0.25">
      <c r="B17" s="104" t="s">
        <v>15</v>
      </c>
      <c r="C17" s="113" t="s">
        <v>11</v>
      </c>
      <c r="D17" s="111">
        <f>VLOOKUP($B$7,'WEEKLY DATA'!$C$9:$GA$699,54)</f>
        <v>620</v>
      </c>
      <c r="E17" s="121">
        <f>VLOOKUP($B$7,'WEEKLY DATA'!$C$9:$GA$699,55)</f>
        <v>740</v>
      </c>
      <c r="F17" s="122">
        <f>VLOOKUP($B$7,'WEEKLY DATA'!$C$9:$GA$699,58)</f>
        <v>610</v>
      </c>
      <c r="G17" s="121">
        <f>VLOOKUP($B$7,'WEEKLY DATA'!$C$9:$GA$699,59)</f>
        <v>750</v>
      </c>
      <c r="H17" s="122">
        <f>VLOOKUP($B$7,'WEEKLY DATA'!$C$9:$GA$699,62)</f>
        <v>310</v>
      </c>
      <c r="I17" s="121">
        <f>VLOOKUP($B$7,'WEEKLY DATA'!$C$9:$GA$699,63)</f>
        <v>360</v>
      </c>
      <c r="J17" s="111">
        <f>VLOOKUP($B$7,'WEEKLY DATA'!$C$9:$GA$699,66)</f>
        <v>610</v>
      </c>
      <c r="K17" s="112">
        <f>VLOOKUP($B$7,'WEEKLY DATA'!$C$9:$GA$699,67)</f>
        <v>730</v>
      </c>
    </row>
    <row r="18" spans="2:19" x14ac:dyDescent="0.25">
      <c r="B18" s="103"/>
      <c r="C18" s="114" t="s">
        <v>4</v>
      </c>
      <c r="D18" s="258" t="str">
        <f>VLOOKUP($B$7,'WEEKLY DATA'!$C$9:$GA$699,57)</f>
        <v>Steady</v>
      </c>
      <c r="E18" s="257" t="e">
        <f>VLOOKUP($B$7,'[1]Hay - Fill sheet'!$A$3:$FY$1106,11)</f>
        <v>#REF!</v>
      </c>
      <c r="F18" s="256">
        <f>VLOOKUP($B$7,'WEEKLY DATA'!$C$9:$GA$699,61)</f>
        <v>-20</v>
      </c>
      <c r="G18" s="257" t="e">
        <f>VLOOKUP($B$7,'[1]Hay - Fill sheet'!$A$3:$FY$1106,11)</f>
        <v>#REF!</v>
      </c>
      <c r="H18" s="256">
        <f>VLOOKUP($B$7,'WEEKLY DATA'!$C$9:$GA$699,65)</f>
        <v>-20</v>
      </c>
      <c r="I18" s="257" t="e">
        <f>VLOOKUP($B$7,'[1]Hay - Fill sheet'!$A$3:$FY$1106,11)</f>
        <v>#REF!</v>
      </c>
      <c r="J18" s="258" t="str">
        <f>VLOOKUP($B$7,'WEEKLY DATA'!$C$9:$GA$699,69)</f>
        <v>Steady</v>
      </c>
      <c r="K18" s="267" t="e">
        <f>VLOOKUP($B$7,'[1]Hay - Fill sheet'!$A$3:$FY$1106,11)</f>
        <v>#REF!</v>
      </c>
    </row>
    <row r="19" spans="2:19" x14ac:dyDescent="0.25">
      <c r="B19" s="246" t="s">
        <v>31</v>
      </c>
      <c r="C19" s="124" t="s">
        <v>11</v>
      </c>
      <c r="D19" s="125">
        <f>VLOOKUP($B$7,'WEEKLY DATA'!$C$9:$GA$699,70)</f>
        <v>560</v>
      </c>
      <c r="E19" s="126">
        <f>VLOOKUP($B$7,'WEEKLY DATA'!$C$9:$GA$699,71)</f>
        <v>680</v>
      </c>
      <c r="F19" s="127">
        <f>VLOOKUP($B$7,'WEEKLY DATA'!$C$9:$GA$699,74)</f>
        <v>580</v>
      </c>
      <c r="G19" s="126">
        <f>VLOOKUP($B$7,'WEEKLY DATA'!$C$9:$GA$699,75)</f>
        <v>740</v>
      </c>
      <c r="H19" s="127">
        <f>VLOOKUP($B$7,'WEEKLY DATA'!$C$9:$GA$699,78)</f>
        <v>140</v>
      </c>
      <c r="I19" s="126">
        <f>VLOOKUP($B$7,'WEEKLY DATA'!$C$9:$GA$699,79)</f>
        <v>240</v>
      </c>
      <c r="J19" s="125">
        <f>VLOOKUP($B$7,'WEEKLY DATA'!$C$9:$GA$699,82)</f>
        <v>510</v>
      </c>
      <c r="K19" s="128">
        <f>VLOOKUP($B$7,'WEEKLY DATA'!$C$9:$GA$699,83)</f>
        <v>690</v>
      </c>
      <c r="N19" s="99" t="s">
        <v>22</v>
      </c>
    </row>
    <row r="20" spans="2:19" x14ac:dyDescent="0.25">
      <c r="B20" s="247"/>
      <c r="C20" s="130" t="s">
        <v>4</v>
      </c>
      <c r="D20" s="239">
        <f>VLOOKUP($B$7,'WEEKLY DATA'!$C$9:$GA$699,73)</f>
        <v>-20</v>
      </c>
      <c r="E20" s="240" t="e">
        <f>VLOOKUP($B$7,'[1]Hay - Fill sheet'!$A$3:$FY$1106,11)</f>
        <v>#REF!</v>
      </c>
      <c r="F20" s="241">
        <f>VLOOKUP($B$7,'WEEKLY DATA'!$C$9:$GA$699,77)</f>
        <v>-10</v>
      </c>
      <c r="G20" s="240" t="e">
        <f>VLOOKUP($B$7,'[1]Hay - Fill sheet'!$A$3:$FY$1106,11)</f>
        <v>#REF!</v>
      </c>
      <c r="H20" s="241">
        <f>VLOOKUP($B$7,'WEEKLY DATA'!$C$9:$GA$699,81)</f>
        <v>-40</v>
      </c>
      <c r="I20" s="240" t="e">
        <f>VLOOKUP($B$7,'[1]Hay - Fill sheet'!$A$3:$FY$1106,11)</f>
        <v>#REF!</v>
      </c>
      <c r="J20" s="239">
        <f>VLOOKUP($B$7,'WEEKLY DATA'!$C$9:$GA$699,85)</f>
        <v>-20</v>
      </c>
      <c r="K20" s="268" t="e">
        <f>VLOOKUP($B$7,'[1]Hay - Fill sheet'!$A$3:$FY$1106,11)</f>
        <v>#REF!</v>
      </c>
    </row>
    <row r="21" spans="2:19" x14ac:dyDescent="0.25">
      <c r="B21" s="105" t="s">
        <v>16</v>
      </c>
      <c r="C21" s="113" t="s">
        <v>11</v>
      </c>
      <c r="D21" s="111">
        <f>VLOOKUP($B$7,'WEEKLY DATA'!$C$9:$GA$699,86)</f>
        <v>590</v>
      </c>
      <c r="E21" s="121">
        <f>VLOOKUP($B$7,'WEEKLY DATA'!$C$9:$GA$699,87)</f>
        <v>740</v>
      </c>
      <c r="F21" s="122">
        <f>VLOOKUP($B$7,'WEEKLY DATA'!$C$9:$GA$699,90)</f>
        <v>660</v>
      </c>
      <c r="G21" s="121">
        <f>VLOOKUP($B$7,'WEEKLY DATA'!$C$9:$GA$699,91)</f>
        <v>770</v>
      </c>
      <c r="H21" s="122">
        <f>VLOOKUP($B$7,'WEEKLY DATA'!$C$9:$GA$699,94)</f>
        <v>180</v>
      </c>
      <c r="I21" s="121">
        <f>VLOOKUP($B$7,'WEEKLY DATA'!$C$9:$GA$699,95)</f>
        <v>290</v>
      </c>
      <c r="J21" s="111">
        <f>VLOOKUP($B$7,'WEEKLY DATA'!$C$9:$GA$699,98)</f>
        <v>560</v>
      </c>
      <c r="K21" s="112">
        <f>VLOOKUP($B$7,'WEEKLY DATA'!$C$9:$GA$699,99)</f>
        <v>720</v>
      </c>
    </row>
    <row r="22" spans="2:19" x14ac:dyDescent="0.25">
      <c r="B22" s="103"/>
      <c r="C22" s="114" t="s">
        <v>4</v>
      </c>
      <c r="D22" s="258">
        <f>VLOOKUP($B$7,'WEEKLY DATA'!$C$9:$GA$699,89)</f>
        <v>-20</v>
      </c>
      <c r="E22" s="257" t="e">
        <f>VLOOKUP($B$7,'[1]Hay - Fill sheet'!$A$3:$FY$1106,11)</f>
        <v>#REF!</v>
      </c>
      <c r="F22" s="256">
        <f>VLOOKUP($B$7,'WEEKLY DATA'!$C$9:$GA$699,93)</f>
        <v>-10</v>
      </c>
      <c r="G22" s="257" t="e">
        <f>VLOOKUP($B$7,'[1]Hay - Fill sheet'!$A$3:$FY$1106,11)</f>
        <v>#REF!</v>
      </c>
      <c r="H22" s="256">
        <f>VLOOKUP($B$7,'WEEKLY DATA'!$C$9:$GA$699,97)</f>
        <v>-40</v>
      </c>
      <c r="I22" s="257" t="e">
        <f>VLOOKUP($B$7,'[1]Hay - Fill sheet'!$A$3:$FY$1106,11)</f>
        <v>#REF!</v>
      </c>
      <c r="J22" s="258">
        <f>VLOOKUP($B$7,'WEEKLY DATA'!$C$9:$GA$699,101)</f>
        <v>-20</v>
      </c>
      <c r="K22" s="267" t="e">
        <f>VLOOKUP($B$7,'[1]Hay - Fill sheet'!$A$3:$FY$1106,11)</f>
        <v>#REF!</v>
      </c>
      <c r="S22" s="101"/>
    </row>
    <row r="23" spans="2:19" x14ac:dyDescent="0.25">
      <c r="B23" s="123" t="s">
        <v>30</v>
      </c>
      <c r="C23" s="124" t="s">
        <v>11</v>
      </c>
      <c r="D23" s="125">
        <f>VLOOKUP($B$7,'WEEKLY DATA'!$C$9:$GA$699,102)</f>
        <v>570</v>
      </c>
      <c r="E23" s="126">
        <f>VLOOKUP($B$7,'WEEKLY DATA'!$C$9:$GA$699,103)</f>
        <v>730</v>
      </c>
      <c r="F23" s="127">
        <f>VLOOKUP($B$7,'WEEKLY DATA'!$C$9:$GA$699,106)</f>
        <v>590</v>
      </c>
      <c r="G23" s="126">
        <f>VLOOKUP($B$7,'WEEKLY DATA'!$C$9:$GA$699,107)</f>
        <v>750</v>
      </c>
      <c r="H23" s="127">
        <f>VLOOKUP($B$7,'WEEKLY DATA'!$C$9:$GA$699,110)</f>
        <v>170</v>
      </c>
      <c r="I23" s="126">
        <f>VLOOKUP($B$7,'WEEKLY DATA'!$C$9:$GA$699,111)</f>
        <v>260</v>
      </c>
      <c r="J23" s="125">
        <f>VLOOKUP($B$7,'WEEKLY DATA'!$C$9:$GA$699,114)</f>
        <v>550</v>
      </c>
      <c r="K23" s="128">
        <f>VLOOKUP($B$7,'WEEKLY DATA'!$C$9:$GA$699,115)</f>
        <v>660</v>
      </c>
    </row>
    <row r="24" spans="2:19" x14ac:dyDescent="0.25">
      <c r="B24" s="129"/>
      <c r="C24" s="130" t="s">
        <v>4</v>
      </c>
      <c r="D24" s="239">
        <f>VLOOKUP($B$7,'WEEKLY DATA'!$C$9:$GA$699,105)</f>
        <v>-20</v>
      </c>
      <c r="E24" s="240" t="e">
        <f>VLOOKUP($B$7,'[1]Hay - Fill sheet'!$A$3:$FY$1106,11)</f>
        <v>#REF!</v>
      </c>
      <c r="F24" s="241">
        <f>VLOOKUP($B$7,'WEEKLY DATA'!$C$9:$GA$699,109)</f>
        <v>-10</v>
      </c>
      <c r="G24" s="240" t="e">
        <f>VLOOKUP($B$7,'[1]Hay - Fill sheet'!$A$3:$FY$1106,11)</f>
        <v>#REF!</v>
      </c>
      <c r="H24" s="241">
        <f>VLOOKUP($B$7,'WEEKLY DATA'!$C$9:$GA$699,113)</f>
        <v>-40</v>
      </c>
      <c r="I24" s="240" t="e">
        <f>VLOOKUP($B$7,'[1]Hay - Fill sheet'!$A$3:$FY$1106,11)</f>
        <v>#REF!</v>
      </c>
      <c r="J24" s="239">
        <f>VLOOKUP($B$7,'WEEKLY DATA'!$C$9:$GA$699,117)</f>
        <v>-20</v>
      </c>
      <c r="K24" s="268" t="e">
        <f>VLOOKUP($B$7,'[1]Hay - Fill sheet'!$A$3:$FY$1106,11)</f>
        <v>#REF!</v>
      </c>
    </row>
    <row r="25" spans="2:19" x14ac:dyDescent="0.25">
      <c r="B25" s="104" t="s">
        <v>43</v>
      </c>
      <c r="C25" s="113" t="s">
        <v>11</v>
      </c>
      <c r="D25" s="111">
        <f>VLOOKUP($B$7,'WEEKLY DATA'!$C$9:$GA$699,118)</f>
        <v>595</v>
      </c>
      <c r="E25" s="121">
        <f>VLOOKUP($B$7,'WEEKLY DATA'!$C$9:$GA$699,119)</f>
        <v>745</v>
      </c>
      <c r="F25" s="122">
        <f>VLOOKUP($B$7,'WEEKLY DATA'!$C$9:$GA$699,122)</f>
        <v>610</v>
      </c>
      <c r="G25" s="121">
        <f>VLOOKUP($B$7,'WEEKLY DATA'!$C$9:$GA$699,123)</f>
        <v>760</v>
      </c>
      <c r="H25" s="122">
        <f>VLOOKUP($B$7,'WEEKLY DATA'!$C$9:$GA$699,126)</f>
        <v>200</v>
      </c>
      <c r="I25" s="121">
        <f>VLOOKUP($B$7,'WEEKLY DATA'!$C$9:$GA$699,127)</f>
        <v>270</v>
      </c>
      <c r="J25" s="111">
        <f>VLOOKUP($B$7,'WEEKLY DATA'!$C$9:$GA$699,130)</f>
        <v>605</v>
      </c>
      <c r="K25" s="112">
        <f>VLOOKUP($B$7,'WEEKLY DATA'!$C$9:$GA$699,131)</f>
        <v>715</v>
      </c>
    </row>
    <row r="26" spans="2:19" x14ac:dyDescent="0.25">
      <c r="B26" s="106"/>
      <c r="C26" s="114" t="s">
        <v>4</v>
      </c>
      <c r="D26" s="258" t="str">
        <f>VLOOKUP($B$7,'WEEKLY DATA'!$C$9:$GA$699,121)</f>
        <v>Steady</v>
      </c>
      <c r="E26" s="257" t="e">
        <f>VLOOKUP($B$7,'[1]Hay - Fill sheet'!$A$3:$FY$1106,11)</f>
        <v>#REF!</v>
      </c>
      <c r="F26" s="256" t="str">
        <f>VLOOKUP($B$7,'WEEKLY DATA'!$C$9:$GA$699,125)</f>
        <v>Steady</v>
      </c>
      <c r="G26" s="257" t="e">
        <f>VLOOKUP($B$7,'[1]Hay - Fill sheet'!$A$3:$FY$1106,11)</f>
        <v>#REF!</v>
      </c>
      <c r="H26" s="256">
        <f>VLOOKUP($B$7,'WEEKLY DATA'!$C$9:$GA$699,129)</f>
        <v>-15</v>
      </c>
      <c r="I26" s="257" t="e">
        <f>VLOOKUP($B$7,'[1]Hay - Fill sheet'!$A$3:$FY$1106,11)</f>
        <v>#REF!</v>
      </c>
      <c r="J26" s="258" t="str">
        <f>VLOOKUP($B$7,'WEEKLY DATA'!$C$9:$GA$699,133)</f>
        <v>Steady</v>
      </c>
      <c r="K26" s="267" t="e">
        <f>VLOOKUP($B$7,'[1]Hay - Fill sheet'!$A$3:$FY$1106,11)</f>
        <v>#REF!</v>
      </c>
    </row>
    <row r="27" spans="2:19" x14ac:dyDescent="0.25">
      <c r="B27" s="123" t="s">
        <v>45</v>
      </c>
      <c r="C27" s="124" t="s">
        <v>11</v>
      </c>
      <c r="D27" s="125">
        <f>VLOOKUP($B$7,'WEEKLY DATA'!$C$9:$GA$699,134)</f>
        <v>415</v>
      </c>
      <c r="E27" s="126">
        <f>VLOOKUP($B$7,'WEEKLY DATA'!$C$9:$GA$699,135)</f>
        <v>545</v>
      </c>
      <c r="F27" s="127">
        <f>VLOOKUP($B$7,'WEEKLY DATA'!$C$9:$GA$699,138)</f>
        <v>425</v>
      </c>
      <c r="G27" s="126">
        <f>VLOOKUP($B$7,'WEEKLY DATA'!$C$9:$GA$699,139)</f>
        <v>495</v>
      </c>
      <c r="H27" s="127">
        <f>VLOOKUP($B$7,'WEEKLY DATA'!$C$9:$GA$699,142)</f>
        <v>200</v>
      </c>
      <c r="I27" s="126">
        <f>VLOOKUP($B$7,'WEEKLY DATA'!$C$9:$GA$699,143)</f>
        <v>280</v>
      </c>
      <c r="J27" s="271" t="str">
        <f>VLOOKUP($B$7,'WEEKLY DATA'!$C$9:$GA$699,146)</f>
        <v>N/A</v>
      </c>
      <c r="K27" s="272"/>
    </row>
    <row r="28" spans="2:19" x14ac:dyDescent="0.25">
      <c r="B28" s="131"/>
      <c r="C28" s="130" t="s">
        <v>4</v>
      </c>
      <c r="D28" s="239" t="str">
        <f>VLOOKUP($B$7,'WEEKLY DATA'!$C$9:$GA$699,137)</f>
        <v>Steady</v>
      </c>
      <c r="E28" s="240" t="e">
        <f>VLOOKUP($B$7,'[1]Hay - Fill sheet'!$A$3:$FY$1106,11)</f>
        <v>#REF!</v>
      </c>
      <c r="F28" s="241" t="str">
        <f>VLOOKUP($B$7,'WEEKLY DATA'!$C$9:$GA$699,141)</f>
        <v>Steady</v>
      </c>
      <c r="G28" s="240" t="e">
        <f>VLOOKUP($B$7,'[1]Hay - Fill sheet'!$A$3:$FY$1106,11)</f>
        <v>#REF!</v>
      </c>
      <c r="H28" s="241" t="str">
        <f>VLOOKUP($B$7,'WEEKLY DATA'!$C$9:$GA$699,145)</f>
        <v>Steady</v>
      </c>
      <c r="I28" s="240" t="e">
        <f>VLOOKUP($B$7,'[1]Hay - Fill sheet'!$A$3:$FY$1106,11)</f>
        <v>#REF!</v>
      </c>
      <c r="J28" s="269"/>
      <c r="K28" s="270"/>
    </row>
    <row r="29" spans="2:19" x14ac:dyDescent="0.25">
      <c r="B29" s="104" t="s">
        <v>32</v>
      </c>
      <c r="C29" s="113" t="s">
        <v>11</v>
      </c>
      <c r="D29" s="111">
        <f>VLOOKUP($B$7,'WEEKLY DATA'!$C$9:$GA$699,150)</f>
        <v>230</v>
      </c>
      <c r="E29" s="121">
        <f>VLOOKUP($B$7,'WEEKLY DATA'!$C$9:$GA$699,151)</f>
        <v>310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25">
      <c r="B30" s="106"/>
      <c r="C30" s="114" t="s">
        <v>4</v>
      </c>
      <c r="D30" s="258" t="str">
        <f>VLOOKUP($B$7,'WEEKLY DATA'!$C$9:$GA$699,153)</f>
        <v>Steady</v>
      </c>
      <c r="E30" s="257" t="e">
        <f>VLOOKUP($B$7,'[1]Hay - Fill sheet'!$A$3:$FY$1106,11)</f>
        <v>#REF!</v>
      </c>
      <c r="F30" s="256" t="str">
        <f>VLOOKUP($B$7,'WEEKLY DATA'!$C$9:$GA$699,157)</f>
        <v>Steady</v>
      </c>
      <c r="G30" s="257" t="e">
        <f>VLOOKUP($B$7,'[1]Hay - Fill sheet'!$A$3:$FY$1106,11)</f>
        <v>#REF!</v>
      </c>
      <c r="H30" s="256" t="str">
        <f>VLOOKUP($B$7,'WEEKLY DATA'!$C$9:$GA$699,161)</f>
        <v>Steady</v>
      </c>
      <c r="I30" s="257" t="e">
        <f>VLOOKUP($B$7,'[1]Hay - Fill sheet'!$A$3:$FY$1106,11)</f>
        <v>#REF!</v>
      </c>
      <c r="J30" s="258" t="str">
        <f>VLOOKUP($B$7,'WEEKLY DATA'!$C$9:$GA$699,165)</f>
        <v>Steady</v>
      </c>
      <c r="K30" s="267" t="e">
        <f>VLOOKUP($B$7,'[1]Hay - Fill sheet'!$A$3:$FY$1106,11)</f>
        <v>#REF!</v>
      </c>
    </row>
    <row r="31" spans="2:19" x14ac:dyDescent="0.25">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270</v>
      </c>
      <c r="K31" s="128">
        <f>VLOOKUP($B$7,'WEEKLY DATA'!$C$9:$GA$699,179)</f>
        <v>330</v>
      </c>
    </row>
    <row r="32" spans="2:19" x14ac:dyDescent="0.25">
      <c r="B32" s="132"/>
      <c r="C32" s="133" t="s">
        <v>4</v>
      </c>
      <c r="D32" s="274" t="str">
        <f>VLOOKUP($B$7,'WEEKLY DATA'!$C$9:$GA$699,169)</f>
        <v>Steady</v>
      </c>
      <c r="E32" s="275" t="e">
        <f>VLOOKUP($B$7,'[1]Hay - Fill sheet'!$A$3:$FY$1106,11)</f>
        <v>#REF!</v>
      </c>
      <c r="F32" s="276" t="str">
        <f>VLOOKUP($B$7,'WEEKLY DATA'!$C$9:$GA$699,173)</f>
        <v>Steady</v>
      </c>
      <c r="G32" s="275" t="e">
        <f>VLOOKUP($B$7,'[1]Hay - Fill sheet'!$A$3:$FY$1106,11)</f>
        <v>#REF!</v>
      </c>
      <c r="H32" s="276" t="str">
        <f>VLOOKUP($B$7,'WEEKLY DATA'!$C$9:$GA$699,177)</f>
        <v>Steady</v>
      </c>
      <c r="I32" s="275" t="e">
        <f>VLOOKUP($B$7,'[1]Hay - Fill sheet'!$A$3:$FY$1106,11)</f>
        <v>#REF!</v>
      </c>
      <c r="J32" s="274" t="str">
        <f>VLOOKUP($B$7,'WEEKLY DATA'!$C$9:$GA$699,181)</f>
        <v>Steady</v>
      </c>
      <c r="K32" s="277"/>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73" t="s">
        <v>83</v>
      </c>
      <c r="B34" s="273"/>
      <c r="C34" s="273"/>
      <c r="D34" s="273"/>
      <c r="E34" s="273"/>
      <c r="F34" s="273"/>
      <c r="G34" s="273"/>
      <c r="H34" s="273"/>
      <c r="I34" s="273"/>
      <c r="J34" s="273"/>
      <c r="K34" s="273"/>
      <c r="L34" s="273"/>
      <c r="M34" s="273"/>
      <c r="N34" s="273"/>
      <c r="O34" s="273"/>
      <c r="P34" s="273"/>
    </row>
    <row r="35" spans="1:16" x14ac:dyDescent="0.25">
      <c r="A35" s="273"/>
      <c r="B35" s="273"/>
      <c r="C35" s="273"/>
      <c r="D35" s="273"/>
      <c r="E35" s="273"/>
      <c r="F35" s="273"/>
      <c r="G35" s="273"/>
      <c r="H35" s="273"/>
      <c r="I35" s="273"/>
      <c r="J35" s="273"/>
      <c r="K35" s="273"/>
      <c r="L35" s="273"/>
      <c r="M35" s="273"/>
      <c r="N35" s="273"/>
      <c r="O35" s="273"/>
      <c r="P35" s="273"/>
    </row>
    <row r="36" spans="1:16" x14ac:dyDescent="0.25">
      <c r="A36" s="273"/>
      <c r="B36" s="273"/>
      <c r="C36" s="273"/>
      <c r="D36" s="273"/>
      <c r="E36" s="273"/>
      <c r="F36" s="273"/>
      <c r="G36" s="273"/>
      <c r="H36" s="273"/>
      <c r="I36" s="273"/>
      <c r="J36" s="273"/>
      <c r="K36" s="273"/>
      <c r="L36" s="273"/>
      <c r="M36" s="273"/>
      <c r="N36" s="273"/>
      <c r="O36" s="273"/>
      <c r="P36" s="273"/>
    </row>
    <row r="37" spans="1:16" x14ac:dyDescent="0.25">
      <c r="A37" s="273"/>
      <c r="B37" s="273"/>
      <c r="C37" s="273"/>
      <c r="D37" s="273"/>
      <c r="E37" s="273"/>
      <c r="F37" s="273"/>
      <c r="G37" s="273"/>
      <c r="H37" s="273"/>
      <c r="I37" s="273"/>
      <c r="J37" s="273"/>
      <c r="K37" s="273"/>
      <c r="L37" s="273"/>
      <c r="M37" s="273"/>
      <c r="N37" s="273"/>
      <c r="O37" s="273"/>
      <c r="P37" s="273"/>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348" activePane="bottomRight" state="frozen"/>
      <selection pane="topRight" activeCell="B1" sqref="B1"/>
      <selection pane="bottomLeft" activeCell="A5" sqref="A5"/>
      <selection pane="bottomRight" activeCell="M362" sqref="M362"/>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7109375" style="83" customWidth="1"/>
    <col min="61" max="61" width="11.5703125" style="47" customWidth="1"/>
    <col min="62" max="62" width="9.7109375" style="48" bestFit="1" customWidth="1"/>
    <col min="63" max="63" width="14.28515625" style="76" customWidth="1"/>
    <col min="64" max="64" width="11.28515625" style="83" customWidth="1"/>
    <col min="65" max="65" width="13.28515625" style="47" customWidth="1"/>
    <col min="66" max="66" width="9.7109375" style="48" bestFit="1" customWidth="1"/>
    <col min="67" max="67" width="13.7109375" style="76" customWidth="1"/>
    <col min="68" max="68" width="11.5703125" style="83" customWidth="1"/>
    <col min="69" max="69" width="11.7109375" style="47" customWidth="1"/>
    <col min="70" max="70" width="9.7109375" style="48" bestFit="1" customWidth="1"/>
    <col min="71" max="71" width="11.71093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7109375" style="48" bestFit="1" customWidth="1"/>
    <col min="95" max="95" width="12" style="76" customWidth="1"/>
    <col min="96" max="96" width="12.28515625" style="83" customWidth="1"/>
    <col min="97" max="97" width="11.42578125" style="47" customWidth="1"/>
    <col min="98" max="98" width="11.42578125" style="48" customWidth="1"/>
    <col min="99" max="99" width="12" style="76" customWidth="1"/>
    <col min="100" max="100" width="13.7109375" style="83" customWidth="1"/>
    <col min="101" max="101" width="14.140625" style="47" customWidth="1"/>
    <col min="102" max="102" width="9.71093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ustomWidth="1"/>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1.710937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ustomWidth="1"/>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0.7109375" style="92" bestFit="1" customWidth="1"/>
    <col min="136" max="136" width="12.28515625" style="83" customWidth="1"/>
    <col min="137" max="137" width="12.85546875" style="47" bestFit="1" customWidth="1"/>
    <col min="138" max="138" width="12.85546875" style="48" bestFit="1" customWidth="1"/>
    <col min="139" max="139" width="11.285156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1.42578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5" s="39" customFormat="1" ht="19.5" customHeight="1" x14ac:dyDescent="0.25">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5" s="98" customFormat="1" ht="16.350000000000001" customHeight="1" x14ac:dyDescent="0.25">
      <c r="C9" s="97" t="s">
        <v>54</v>
      </c>
      <c r="D9" s="282" t="s">
        <v>26</v>
      </c>
      <c r="E9" s="282"/>
      <c r="F9" s="282"/>
      <c r="G9" s="283"/>
      <c r="H9" s="281" t="s">
        <v>27</v>
      </c>
      <c r="I9" s="282"/>
      <c r="J9" s="282"/>
      <c r="K9" s="283"/>
      <c r="L9" s="281" t="s">
        <v>29</v>
      </c>
      <c r="M9" s="282"/>
      <c r="N9" s="282"/>
      <c r="O9" s="283"/>
      <c r="P9" s="281" t="s">
        <v>8</v>
      </c>
      <c r="Q9" s="282"/>
      <c r="R9" s="282"/>
      <c r="S9" s="283"/>
      <c r="T9" s="281" t="s">
        <v>23</v>
      </c>
      <c r="U9" s="282"/>
      <c r="V9" s="282"/>
      <c r="W9" s="283"/>
      <c r="X9" s="281" t="s">
        <v>24</v>
      </c>
      <c r="Y9" s="282"/>
      <c r="Z9" s="282"/>
      <c r="AA9" s="283"/>
      <c r="AB9" s="281" t="s">
        <v>29</v>
      </c>
      <c r="AC9" s="282"/>
      <c r="AD9" s="282"/>
      <c r="AE9" s="283"/>
      <c r="AF9" s="281" t="s">
        <v>8</v>
      </c>
      <c r="AG9" s="282"/>
      <c r="AH9" s="282"/>
      <c r="AI9" s="283"/>
      <c r="AJ9" s="281" t="s">
        <v>23</v>
      </c>
      <c r="AK9" s="282"/>
      <c r="AL9" s="282"/>
      <c r="AM9" s="283"/>
      <c r="AN9" s="281" t="s">
        <v>24</v>
      </c>
      <c r="AO9" s="282"/>
      <c r="AP9" s="282"/>
      <c r="AQ9" s="283"/>
      <c r="AR9" s="281" t="s">
        <v>29</v>
      </c>
      <c r="AS9" s="282"/>
      <c r="AT9" s="282"/>
      <c r="AU9" s="283"/>
      <c r="AV9" s="281" t="s">
        <v>8</v>
      </c>
      <c r="AW9" s="282"/>
      <c r="AX9" s="282"/>
      <c r="AY9" s="283"/>
      <c r="AZ9" s="281" t="s">
        <v>23</v>
      </c>
      <c r="BA9" s="282"/>
      <c r="BB9" s="282"/>
      <c r="BC9" s="283"/>
      <c r="BD9" s="281" t="s">
        <v>24</v>
      </c>
      <c r="BE9" s="282"/>
      <c r="BF9" s="282"/>
      <c r="BG9" s="283"/>
      <c r="BH9" s="281" t="s">
        <v>29</v>
      </c>
      <c r="BI9" s="282"/>
      <c r="BJ9" s="282"/>
      <c r="BK9" s="283"/>
      <c r="BL9" s="281" t="s">
        <v>8</v>
      </c>
      <c r="BM9" s="282"/>
      <c r="BN9" s="282"/>
      <c r="BO9" s="283"/>
      <c r="BP9" s="281" t="s">
        <v>23</v>
      </c>
      <c r="BQ9" s="282"/>
      <c r="BR9" s="282"/>
      <c r="BS9" s="283"/>
      <c r="BT9" s="281" t="s">
        <v>24</v>
      </c>
      <c r="BU9" s="282"/>
      <c r="BV9" s="282"/>
      <c r="BW9" s="283"/>
      <c r="BX9" s="281" t="s">
        <v>29</v>
      </c>
      <c r="BY9" s="282"/>
      <c r="BZ9" s="282"/>
      <c r="CA9" s="283"/>
      <c r="CB9" s="281" t="s">
        <v>8</v>
      </c>
      <c r="CC9" s="282"/>
      <c r="CD9" s="282"/>
      <c r="CE9" s="283"/>
      <c r="CF9" s="281" t="s">
        <v>23</v>
      </c>
      <c r="CG9" s="282"/>
      <c r="CH9" s="282"/>
      <c r="CI9" s="283"/>
      <c r="CJ9" s="281" t="s">
        <v>24</v>
      </c>
      <c r="CK9" s="282"/>
      <c r="CL9" s="282"/>
      <c r="CM9" s="283"/>
      <c r="CN9" s="281" t="s">
        <v>29</v>
      </c>
      <c r="CO9" s="282"/>
      <c r="CP9" s="282"/>
      <c r="CQ9" s="283"/>
      <c r="CR9" s="281" t="s">
        <v>8</v>
      </c>
      <c r="CS9" s="282"/>
      <c r="CT9" s="282"/>
      <c r="CU9" s="283"/>
      <c r="CV9" s="281" t="s">
        <v>23</v>
      </c>
      <c r="CW9" s="282"/>
      <c r="CX9" s="282"/>
      <c r="CY9" s="283"/>
      <c r="CZ9" s="281" t="s">
        <v>24</v>
      </c>
      <c r="DA9" s="282"/>
      <c r="DB9" s="282"/>
      <c r="DC9" s="283"/>
      <c r="DD9" s="281" t="s">
        <v>29</v>
      </c>
      <c r="DE9" s="282"/>
      <c r="DF9" s="282"/>
      <c r="DG9" s="283"/>
      <c r="DH9" s="281" t="s">
        <v>8</v>
      </c>
      <c r="DI9" s="282"/>
      <c r="DJ9" s="282"/>
      <c r="DK9" s="283"/>
      <c r="DL9" s="281" t="s">
        <v>23</v>
      </c>
      <c r="DM9" s="282"/>
      <c r="DN9" s="282"/>
      <c r="DO9" s="283"/>
      <c r="DP9" s="281" t="s">
        <v>24</v>
      </c>
      <c r="DQ9" s="282"/>
      <c r="DR9" s="282"/>
      <c r="DS9" s="283"/>
      <c r="DT9" s="281" t="s">
        <v>29</v>
      </c>
      <c r="DU9" s="282"/>
      <c r="DV9" s="282"/>
      <c r="DW9" s="283"/>
      <c r="DX9" s="281" t="s">
        <v>8</v>
      </c>
      <c r="DY9" s="282"/>
      <c r="DZ9" s="282"/>
      <c r="EA9" s="283"/>
      <c r="EB9" s="281" t="s">
        <v>23</v>
      </c>
      <c r="EC9" s="282"/>
      <c r="ED9" s="282"/>
      <c r="EE9" s="283"/>
      <c r="EF9" s="281" t="s">
        <v>24</v>
      </c>
      <c r="EG9" s="282"/>
      <c r="EH9" s="282"/>
      <c r="EI9" s="283"/>
      <c r="EJ9" s="281" t="s">
        <v>29</v>
      </c>
      <c r="EK9" s="282"/>
      <c r="EL9" s="282"/>
      <c r="EM9" s="283"/>
      <c r="EN9" s="281" t="s">
        <v>8</v>
      </c>
      <c r="EO9" s="282"/>
      <c r="EP9" s="282"/>
      <c r="EQ9" s="283"/>
      <c r="ER9" s="281" t="s">
        <v>23</v>
      </c>
      <c r="ES9" s="282"/>
      <c r="ET9" s="282"/>
      <c r="EU9" s="283"/>
      <c r="EV9" s="281" t="s">
        <v>24</v>
      </c>
      <c r="EW9" s="282"/>
      <c r="EX9" s="282"/>
      <c r="EY9" s="283"/>
      <c r="EZ9" s="281" t="s">
        <v>29</v>
      </c>
      <c r="FA9" s="282"/>
      <c r="FB9" s="282"/>
      <c r="FC9" s="283"/>
      <c r="FD9" s="281" t="s">
        <v>8</v>
      </c>
      <c r="FE9" s="282"/>
      <c r="FF9" s="282"/>
      <c r="FG9" s="283"/>
      <c r="FH9" s="281" t="s">
        <v>23</v>
      </c>
      <c r="FI9" s="282"/>
      <c r="FJ9" s="282"/>
      <c r="FK9" s="283"/>
      <c r="FL9" s="281" t="s">
        <v>24</v>
      </c>
      <c r="FM9" s="282"/>
      <c r="FN9" s="282"/>
      <c r="FO9" s="283"/>
      <c r="FP9" s="281" t="s">
        <v>29</v>
      </c>
      <c r="FQ9" s="282"/>
      <c r="FR9" s="282"/>
      <c r="FS9" s="283"/>
      <c r="FT9" s="281" t="s">
        <v>8</v>
      </c>
      <c r="FU9" s="282"/>
      <c r="FV9" s="282"/>
      <c r="FW9" s="283"/>
      <c r="FX9" s="281" t="s">
        <v>23</v>
      </c>
      <c r="FY9" s="282"/>
      <c r="FZ9" s="282"/>
      <c r="GA9" s="283"/>
    </row>
    <row r="10" spans="1:185" ht="30"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25">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25">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25">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25">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25">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25">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25">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25">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25">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25">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25">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25">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25">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25">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25">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25">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25">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25">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25">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25">
      <c r="A321" s="2">
        <f t="shared" si="0"/>
        <v>12</v>
      </c>
      <c r="B321" s="2">
        <f t="shared" si="1"/>
        <v>2024</v>
      </c>
      <c r="C321" s="32">
        <v>45639</v>
      </c>
      <c r="D321" s="175">
        <v>350</v>
      </c>
      <c r="E321" s="176">
        <v>400</v>
      </c>
      <c r="F321" s="177">
        <f t="shared" ref="F321:F322" si="2">IF(ISNUMBER(E321),(E321-D321)/2+D321,"N/A")</f>
        <v>375</v>
      </c>
      <c r="G321" s="201" t="str">
        <f t="shared" ref="G321:G322" si="3">IF(ISNUMBER(F321),((IF(E321="N/A","N/A",(IF((IF(ISNUMBER(F320),F321-F320,F321-F319))=0,"Steady",(IF(ISNUMBER(F320),F321-F320,F321-F319))))))),"N/A")</f>
        <v>Steady</v>
      </c>
      <c r="H321" s="175">
        <v>275</v>
      </c>
      <c r="I321" s="176">
        <v>325</v>
      </c>
      <c r="J321" s="177">
        <f t="shared" ref="J321:J322" si="4">IF(ISNUMBER(I321),(I321-H321)/2+H321,"N/A")</f>
        <v>300</v>
      </c>
      <c r="K321" s="201" t="str">
        <f t="shared" ref="K321:K322" si="5">IF(ISNUMBER(J321),((IF(I321="N/A","N/A",(IF((IF(ISNUMBER(J320),J321-J320,J321-J319))=0,"Steady",(IF(ISNUMBER(J320),J321-J320,J321-J319))))))),"N/A")</f>
        <v>Steady</v>
      </c>
      <c r="L321" s="175">
        <v>360</v>
      </c>
      <c r="M321" s="176">
        <v>410</v>
      </c>
      <c r="N321" s="177">
        <f t="shared" ref="N321:N322" si="6">IF(ISNUMBER(M321),(M321-L321)/2+L321,"N/A")</f>
        <v>385</v>
      </c>
      <c r="O321" s="201" t="str">
        <f t="shared" ref="O321:O322" si="7">IF(ISNUMBER(N321),((IF(M321="N/A","N/A",(IF((IF(ISNUMBER(N320),N321-N320,N321-N319))=0,"Steady",(IF(ISNUMBER(N320),N321-N320,N321-N319))))))),"N/A")</f>
        <v>Steady</v>
      </c>
      <c r="P321" s="175">
        <v>100</v>
      </c>
      <c r="Q321" s="176">
        <v>150</v>
      </c>
      <c r="R321" s="177">
        <f>IF(ISNUMBER(Q321),(Q321-P321)/2+P321,"N/A")</f>
        <v>125</v>
      </c>
      <c r="S321" s="201" t="str">
        <f>IF(ISNUMBER(R321),((IF(Q321="N/A","N/A",(IF((IF(ISNUMBER(R320),R321-R320,R321-R319))=0,"Steady",(IF(ISNUMBER(R320),R321-R320,R321-R319))))))),"N/A")</f>
        <v>Steady</v>
      </c>
      <c r="T321" s="175">
        <v>240</v>
      </c>
      <c r="U321" s="176">
        <v>280</v>
      </c>
      <c r="V321" s="177">
        <f t="shared" ref="V321:V322" si="8">IF(ISNUMBER(U321),(U321-T321)/2+T321,"N/A")</f>
        <v>260</v>
      </c>
      <c r="W321" s="201" t="str">
        <f t="shared" ref="W321:W322" si="9">IF(ISNUMBER(V321),((IF(U321="N/A","N/A",(IF((IF(ISNUMBER(V320),V321-V320,V321-V319))=0,"Steady",(IF(ISNUMBER(V320),V321-V320,V321-V319))))))),"N/A")</f>
        <v>Steady</v>
      </c>
      <c r="X321" s="175">
        <v>290</v>
      </c>
      <c r="Y321" s="176">
        <v>330</v>
      </c>
      <c r="Z321" s="177">
        <f t="shared" ref="Z321:Z322" si="10">IF(ISNUMBER(Y321),(Y321-X321)/2+X321,"N/A")</f>
        <v>310</v>
      </c>
      <c r="AA321" s="201"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1"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1"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1"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1"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1"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1"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1" t="str">
        <f t="shared" ref="BC321:BC322" si="25">IF(ISNUMBER(BB321),((IF(BA321="N/A","N/A",(IF((IF(ISNUMBER(BB320),BB321-BB320,BB321-BB319))=0,"Steady",(IF(ISNUMBER(BB320),BB321-BB320,BB321-BB319))))))),"N/A")</f>
        <v>Steady</v>
      </c>
      <c r="BD321" s="175">
        <v>350</v>
      </c>
      <c r="BE321" s="176">
        <v>390</v>
      </c>
      <c r="BF321" s="177">
        <f>IF(ISNUMBER(BE321),(BE321-BD321)/2+BD321,"N/A")</f>
        <v>370</v>
      </c>
      <c r="BG321" s="201" t="str">
        <f>IF(ISNUMBER(BF321),((IF(BE321="N/A","N/A",(IF((IF(ISNUMBER(BF320),BF321-BF320,BF321-BF319))=0,"Steady",(IF(ISNUMBER(BF320),BF321-BF320,BF321-BF319))))))),"N/A")</f>
        <v>Steady</v>
      </c>
      <c r="BH321" s="175">
        <v>460</v>
      </c>
      <c r="BI321" s="176">
        <v>520</v>
      </c>
      <c r="BJ321" s="177">
        <f>IF(ISNUMBER(BI321),(BI321-BH321)/2+BH321,"N/A")</f>
        <v>490</v>
      </c>
      <c r="BK321" s="201" t="str">
        <f>IF(ISNUMBER(BJ321),((IF(BI321="N/A","N/A",(IF((IF(ISNUMBER(BJ320),BJ321-BJ320,BJ321-BJ319))=0,"Steady",(IF(ISNUMBER(BJ320),BJ321-BJ320,BJ321-BJ319))))))),"N/A")</f>
        <v>Steady</v>
      </c>
      <c r="BL321" s="175">
        <v>210</v>
      </c>
      <c r="BM321" s="176">
        <v>250</v>
      </c>
      <c r="BN321" s="177">
        <f>IF(ISNUMBER(BM321),(BM321-BL321)/2+BL321,"N/A")</f>
        <v>230</v>
      </c>
      <c r="BO321" s="201" t="str">
        <f>IF(ISNUMBER(BN321),((IF(BM321="N/A","N/A",(IF((IF(ISNUMBER(BN320),BN321-BN320,BN321-BN319))=0,"Steady",(IF(ISNUMBER(BN320),BN321-BN320,BN321-BN319))))))),"N/A")</f>
        <v>Steady</v>
      </c>
      <c r="BP321" s="175">
        <v>320</v>
      </c>
      <c r="BQ321" s="176">
        <v>380</v>
      </c>
      <c r="BR321" s="177">
        <f>IF(ISNUMBER(BQ321),(BQ321-BP321)/2+BP321,"N/A")</f>
        <v>350</v>
      </c>
      <c r="BS321" s="201" t="str">
        <f>IF(ISNUMBER(BR321),((IF(BQ321="N/A","N/A",(IF((IF(ISNUMBER(BR320),BR321-BR320,BR321-BR319))=0,"Steady",(IF(ISNUMBER(BR320),BR321-BR320,BR321-BR319))))))),"N/A")</f>
        <v>Steady</v>
      </c>
      <c r="BT321" s="175">
        <v>270</v>
      </c>
      <c r="BU321" s="176">
        <v>300</v>
      </c>
      <c r="BV321" s="177">
        <f t="shared" ref="BV321:BV322" si="26">IF(ISNUMBER(BU321),(BU321-BT321)/2+BT321,"N/A")</f>
        <v>285</v>
      </c>
      <c r="BW321" s="201"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1"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1"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1"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1">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1">
        <f t="shared" ref="CQ321:CQ322" si="37">IF(ISNUMBER(CP321),((IF(CO321="N/A","N/A",(IF((IF(ISNUMBER(CP320),CP321-CP320,CP321-CP319))=0,"Steady",(IF(ISNUMBER(CP320),CP321-CP320,CP321-CP319))))))),"N/A")</f>
        <v>5</v>
      </c>
      <c r="CR321" s="175">
        <v>175</v>
      </c>
      <c r="CS321" s="176">
        <v>195</v>
      </c>
      <c r="CT321" s="177">
        <f>IF(ISNUMBER(CS321),(CS321-CR321)/2+CR321,"N/A")</f>
        <v>185</v>
      </c>
      <c r="CU321" s="201">
        <f>IF(ISNUMBER(CT321),((IF(CS321="N/A","N/A",(IF((IF(ISNUMBER(CT320),CT321-CT320,CT321-CT319))=0,"Steady",(IF(ISNUMBER(CT320),CT321-CT320,CT321-CT319))))))),"N/A")</f>
        <v>10</v>
      </c>
      <c r="CV321" s="175">
        <v>245</v>
      </c>
      <c r="CW321" s="176">
        <v>265</v>
      </c>
      <c r="CX321" s="177">
        <f t="shared" ref="CX321:CX322" si="38">IF(ISNUMBER(CW321),(CW321-CV321)/2+CV321,"N/A")</f>
        <v>255</v>
      </c>
      <c r="CY321" s="201"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1"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1"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1"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1"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1">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1">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1"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1"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1"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1"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1" t="str">
        <f t="shared" ref="EQ321:EQ322" si="61">IF(ISNUMBER(EP321),((IF(EO321="N/A","N/A",(IF((IF(ISNUMBER(EP320),EP321-EP320,EP321-EP319))=0,"Steady",(IF(ISNUMBER(EP320),EP321-EP320,EP321-EP319))))))),"N/A")</f>
        <v>Steady</v>
      </c>
      <c r="ER321" s="175" t="s">
        <v>0</v>
      </c>
      <c r="ES321" s="176" t="s">
        <v>0</v>
      </c>
      <c r="ET321" s="177" t="s">
        <v>0</v>
      </c>
      <c r="EU321" s="201" t="s">
        <v>0</v>
      </c>
      <c r="EV321" s="175">
        <v>280</v>
      </c>
      <c r="EW321" s="176">
        <v>350</v>
      </c>
      <c r="EX321" s="177">
        <f t="shared" ref="EX321:EX322" si="62">IF(ISNUMBER(EW321),(EW321-EV321)/2+EV321,"N/A")</f>
        <v>315</v>
      </c>
      <c r="EY321" s="201"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1"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1"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1"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1"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1"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1"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1"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75">
        <v>350</v>
      </c>
      <c r="E322" s="176">
        <v>400</v>
      </c>
      <c r="F322" s="177">
        <f t="shared" si="2"/>
        <v>375</v>
      </c>
      <c r="G322" s="201" t="str">
        <f t="shared" si="3"/>
        <v>Steady</v>
      </c>
      <c r="H322" s="175">
        <v>275</v>
      </c>
      <c r="I322" s="176">
        <v>325</v>
      </c>
      <c r="J322" s="177">
        <f t="shared" si="4"/>
        <v>300</v>
      </c>
      <c r="K322" s="201" t="str">
        <f t="shared" si="5"/>
        <v>Steady</v>
      </c>
      <c r="L322" s="175">
        <v>370</v>
      </c>
      <c r="M322" s="176">
        <v>410</v>
      </c>
      <c r="N322" s="177">
        <f t="shared" si="6"/>
        <v>390</v>
      </c>
      <c r="O322" s="201">
        <f t="shared" si="7"/>
        <v>5</v>
      </c>
      <c r="P322" s="175">
        <v>100</v>
      </c>
      <c r="Q322" s="176">
        <v>150</v>
      </c>
      <c r="R322" s="177">
        <f>IF(ISNUMBER(Q322),(Q322-P322)/2+P322,"N/A")</f>
        <v>125</v>
      </c>
      <c r="S322" s="201" t="str">
        <f>IF(ISNUMBER(R322),((IF(Q322="N/A","N/A",(IF((IF(ISNUMBER(R321),R322-R321,R322-R320))=0,"Steady",(IF(ISNUMBER(R321),R322-R321,R322-R320))))))),"N/A")</f>
        <v>Steady</v>
      </c>
      <c r="T322" s="175">
        <v>240</v>
      </c>
      <c r="U322" s="176">
        <v>280</v>
      </c>
      <c r="V322" s="177">
        <f t="shared" si="8"/>
        <v>260</v>
      </c>
      <c r="W322" s="201" t="str">
        <f t="shared" si="9"/>
        <v>Steady</v>
      </c>
      <c r="X322" s="175">
        <v>280</v>
      </c>
      <c r="Y322" s="176">
        <v>350</v>
      </c>
      <c r="Z322" s="177">
        <f t="shared" si="10"/>
        <v>315</v>
      </c>
      <c r="AA322" s="201">
        <f t="shared" si="11"/>
        <v>5</v>
      </c>
      <c r="AB322" s="175">
        <v>370</v>
      </c>
      <c r="AC322" s="176">
        <v>420</v>
      </c>
      <c r="AD322" s="177">
        <f t="shared" si="12"/>
        <v>395</v>
      </c>
      <c r="AE322" s="201" t="str">
        <f t="shared" si="13"/>
        <v>Steady</v>
      </c>
      <c r="AF322" s="175">
        <v>120</v>
      </c>
      <c r="AG322" s="176">
        <v>170</v>
      </c>
      <c r="AH322" s="177">
        <f t="shared" si="14"/>
        <v>145</v>
      </c>
      <c r="AI322" s="201" t="str">
        <f t="shared" si="15"/>
        <v>Steady</v>
      </c>
      <c r="AJ322" s="175">
        <v>275</v>
      </c>
      <c r="AK322" s="176">
        <v>350</v>
      </c>
      <c r="AL322" s="177">
        <f t="shared" si="16"/>
        <v>312.5</v>
      </c>
      <c r="AM322" s="201">
        <f t="shared" si="17"/>
        <v>32.5</v>
      </c>
      <c r="AN322" s="175">
        <v>260</v>
      </c>
      <c r="AO322" s="176">
        <v>300</v>
      </c>
      <c r="AP322" s="177">
        <f t="shared" si="18"/>
        <v>280</v>
      </c>
      <c r="AQ322" s="201" t="str">
        <f t="shared" si="19"/>
        <v>Steady</v>
      </c>
      <c r="AR322" s="175">
        <v>380</v>
      </c>
      <c r="AS322" s="176">
        <v>460</v>
      </c>
      <c r="AT322" s="177">
        <f t="shared" si="20"/>
        <v>420</v>
      </c>
      <c r="AU322" s="201" t="str">
        <f t="shared" si="21"/>
        <v>Steady</v>
      </c>
      <c r="AV322" s="175">
        <v>110</v>
      </c>
      <c r="AW322" s="176">
        <v>160</v>
      </c>
      <c r="AX322" s="177">
        <f t="shared" si="22"/>
        <v>135</v>
      </c>
      <c r="AY322" s="201" t="str">
        <f t="shared" si="23"/>
        <v>Steady</v>
      </c>
      <c r="AZ322" s="175">
        <v>230</v>
      </c>
      <c r="BA322" s="176">
        <v>270</v>
      </c>
      <c r="BB322" s="177">
        <f t="shared" si="24"/>
        <v>250</v>
      </c>
      <c r="BC322" s="201" t="str">
        <f t="shared" si="25"/>
        <v>Steady</v>
      </c>
      <c r="BD322" s="175">
        <v>350</v>
      </c>
      <c r="BE322" s="176">
        <v>390</v>
      </c>
      <c r="BF322" s="177">
        <f>IF(ISNUMBER(BE322),(BE322-BD322)/2+BD322,"N/A")</f>
        <v>370</v>
      </c>
      <c r="BG322" s="201" t="str">
        <f>IF(ISNUMBER(BF322),((IF(BE322="N/A","N/A",(IF((IF(ISNUMBER(BF321),BF322-BF321,BF322-BF320))=0,"Steady",(IF(ISNUMBER(BF321),BF322-BF321,BF322-BF320))))))),"N/A")</f>
        <v>Steady</v>
      </c>
      <c r="BH322" s="175">
        <v>440</v>
      </c>
      <c r="BI322" s="176">
        <v>520</v>
      </c>
      <c r="BJ322" s="177">
        <f>IF(ISNUMBER(BI322),(BI322-BH322)/2+BH322,"N/A")</f>
        <v>480</v>
      </c>
      <c r="BK322" s="201">
        <f>IF(ISNUMBER(BJ322),((IF(BI322="N/A","N/A",(IF((IF(ISNUMBER(BJ321),BJ322-BJ321,BJ322-BJ320))=0,"Steady",(IF(ISNUMBER(BJ321),BJ322-BJ321,BJ322-BJ320))))))),"N/A")</f>
        <v>-10</v>
      </c>
      <c r="BL322" s="175">
        <v>210</v>
      </c>
      <c r="BM322" s="176">
        <v>250</v>
      </c>
      <c r="BN322" s="177">
        <f>IF(ISNUMBER(BM322),(BM322-BL322)/2+BL322,"N/A")</f>
        <v>230</v>
      </c>
      <c r="BO322" s="201" t="str">
        <f>IF(ISNUMBER(BN322),((IF(BM322="N/A","N/A",(IF((IF(ISNUMBER(BN321),BN322-BN321,BN322-BN320))=0,"Steady",(IF(ISNUMBER(BN321),BN322-BN321,BN322-BN320))))))),"N/A")</f>
        <v>Steady</v>
      </c>
      <c r="BP322" s="175">
        <v>320</v>
      </c>
      <c r="BQ322" s="176">
        <v>380</v>
      </c>
      <c r="BR322" s="177">
        <f>IF(ISNUMBER(BQ322),(BQ322-BP322)/2+BP322,"N/A")</f>
        <v>350</v>
      </c>
      <c r="BS322" s="201" t="str">
        <f>IF(ISNUMBER(BR322),((IF(BQ322="N/A","N/A",(IF((IF(ISNUMBER(BR321),BR322-BR321,BR322-BR320))=0,"Steady",(IF(ISNUMBER(BR321),BR322-BR321,BR322-BR320))))))),"N/A")</f>
        <v>Steady</v>
      </c>
      <c r="BT322" s="175">
        <v>270</v>
      </c>
      <c r="BU322" s="176">
        <v>300</v>
      </c>
      <c r="BV322" s="177">
        <f t="shared" si="26"/>
        <v>285</v>
      </c>
      <c r="BW322" s="201" t="str">
        <f t="shared" si="27"/>
        <v>Steady</v>
      </c>
      <c r="BX322" s="175">
        <v>380</v>
      </c>
      <c r="BY322" s="176">
        <v>440</v>
      </c>
      <c r="BZ322" s="177">
        <f t="shared" si="28"/>
        <v>410</v>
      </c>
      <c r="CA322" s="201" t="str">
        <f t="shared" si="29"/>
        <v>Steady</v>
      </c>
      <c r="CB322" s="175">
        <v>110</v>
      </c>
      <c r="CC322" s="176">
        <v>150</v>
      </c>
      <c r="CD322" s="177">
        <f t="shared" si="30"/>
        <v>130</v>
      </c>
      <c r="CE322" s="201" t="str">
        <f t="shared" si="31"/>
        <v>Steady</v>
      </c>
      <c r="CF322" s="175">
        <v>240</v>
      </c>
      <c r="CG322" s="176">
        <v>270</v>
      </c>
      <c r="CH322" s="177">
        <f t="shared" si="32"/>
        <v>255</v>
      </c>
      <c r="CI322" s="201" t="str">
        <f t="shared" si="33"/>
        <v>Steady</v>
      </c>
      <c r="CJ322" s="175">
        <v>320</v>
      </c>
      <c r="CK322" s="176">
        <v>340</v>
      </c>
      <c r="CL322" s="177">
        <f t="shared" si="34"/>
        <v>330</v>
      </c>
      <c r="CM322" s="201">
        <f t="shared" si="35"/>
        <v>-5</v>
      </c>
      <c r="CN322" s="175">
        <v>450</v>
      </c>
      <c r="CO322" s="176">
        <v>480</v>
      </c>
      <c r="CP322" s="177">
        <f t="shared" si="36"/>
        <v>465</v>
      </c>
      <c r="CQ322" s="201">
        <f t="shared" si="37"/>
        <v>-5</v>
      </c>
      <c r="CR322" s="175">
        <v>170</v>
      </c>
      <c r="CS322" s="176">
        <v>180</v>
      </c>
      <c r="CT322" s="177">
        <f>IF(ISNUMBER(CS322),(CS322-CR322)/2+CR322,"N/A")</f>
        <v>175</v>
      </c>
      <c r="CU322" s="201">
        <f>IF(ISNUMBER(CT322),((IF(CS322="N/A","N/A",(IF((IF(ISNUMBER(CT321),CT322-CT321,CT322-CT320))=0,"Steady",(IF(ISNUMBER(CT321),CT322-CT321,CT322-CT320))))))),"N/A")</f>
        <v>-10</v>
      </c>
      <c r="CV322" s="175">
        <v>245</v>
      </c>
      <c r="CW322" s="176">
        <v>265</v>
      </c>
      <c r="CX322" s="177">
        <f t="shared" si="38"/>
        <v>255</v>
      </c>
      <c r="CY322" s="201" t="str">
        <f t="shared" si="39"/>
        <v>Steady</v>
      </c>
      <c r="CZ322" s="175">
        <v>300</v>
      </c>
      <c r="DA322" s="176">
        <v>330</v>
      </c>
      <c r="DB322" s="177">
        <f t="shared" si="40"/>
        <v>315</v>
      </c>
      <c r="DC322" s="201" t="str">
        <f t="shared" si="41"/>
        <v>Steady</v>
      </c>
      <c r="DD322" s="175">
        <v>360</v>
      </c>
      <c r="DE322" s="176">
        <v>440</v>
      </c>
      <c r="DF322" s="177">
        <f t="shared" si="42"/>
        <v>400</v>
      </c>
      <c r="DG322" s="201" t="str">
        <f t="shared" si="43"/>
        <v>Steady</v>
      </c>
      <c r="DH322" s="175">
        <v>115</v>
      </c>
      <c r="DI322" s="176">
        <v>165</v>
      </c>
      <c r="DJ322" s="177">
        <f t="shared" si="44"/>
        <v>140</v>
      </c>
      <c r="DK322" s="201" t="str">
        <f t="shared" si="45"/>
        <v>Steady</v>
      </c>
      <c r="DL322" s="175">
        <v>240</v>
      </c>
      <c r="DM322" s="176">
        <v>280</v>
      </c>
      <c r="DN322" s="177">
        <f t="shared" si="46"/>
        <v>260</v>
      </c>
      <c r="DO322" s="201" t="str">
        <f t="shared" si="47"/>
        <v>Steady</v>
      </c>
      <c r="DP322" s="175">
        <v>340</v>
      </c>
      <c r="DQ322" s="176">
        <v>390</v>
      </c>
      <c r="DR322" s="177">
        <f t="shared" si="48"/>
        <v>365</v>
      </c>
      <c r="DS322" s="201" t="str">
        <f t="shared" si="49"/>
        <v>Steady</v>
      </c>
      <c r="DT322" s="175">
        <v>420</v>
      </c>
      <c r="DU322" s="176">
        <v>450</v>
      </c>
      <c r="DV322" s="177">
        <f t="shared" si="50"/>
        <v>435</v>
      </c>
      <c r="DW322" s="201" t="str">
        <f t="shared" si="51"/>
        <v>Steady</v>
      </c>
      <c r="DX322" s="175">
        <v>135</v>
      </c>
      <c r="DY322" s="176">
        <v>165</v>
      </c>
      <c r="DZ322" s="177">
        <f t="shared" si="52"/>
        <v>150</v>
      </c>
      <c r="EA322" s="201" t="str">
        <f t="shared" si="53"/>
        <v>Steady</v>
      </c>
      <c r="EB322" s="175">
        <v>250</v>
      </c>
      <c r="EC322" s="176">
        <v>330</v>
      </c>
      <c r="ED322" s="177">
        <f t="shared" si="54"/>
        <v>290</v>
      </c>
      <c r="EE322" s="201" t="str">
        <f t="shared" si="55"/>
        <v>Steady</v>
      </c>
      <c r="EF322" s="175">
        <v>330</v>
      </c>
      <c r="EG322" s="176">
        <v>380</v>
      </c>
      <c r="EH322" s="177">
        <f t="shared" si="56"/>
        <v>355</v>
      </c>
      <c r="EI322" s="201" t="str">
        <f t="shared" si="57"/>
        <v>Steady</v>
      </c>
      <c r="EJ322" s="175">
        <v>410</v>
      </c>
      <c r="EK322" s="176">
        <v>470</v>
      </c>
      <c r="EL322" s="177">
        <f t="shared" si="58"/>
        <v>440</v>
      </c>
      <c r="EM322" s="201" t="str">
        <f t="shared" si="59"/>
        <v>Steady</v>
      </c>
      <c r="EN322" s="175">
        <v>120</v>
      </c>
      <c r="EO322" s="176">
        <v>160</v>
      </c>
      <c r="EP322" s="177">
        <f t="shared" si="60"/>
        <v>140</v>
      </c>
      <c r="EQ322" s="201" t="str">
        <f t="shared" si="61"/>
        <v>Steady</v>
      </c>
      <c r="ER322" s="175" t="s">
        <v>0</v>
      </c>
      <c r="ES322" s="176" t="s">
        <v>0</v>
      </c>
      <c r="ET322" s="177" t="s">
        <v>0</v>
      </c>
      <c r="EU322" s="201" t="s">
        <v>0</v>
      </c>
      <c r="EV322" s="175">
        <v>280</v>
      </c>
      <c r="EW322" s="176">
        <v>350</v>
      </c>
      <c r="EX322" s="177">
        <f t="shared" si="62"/>
        <v>315</v>
      </c>
      <c r="EY322" s="201" t="str">
        <f t="shared" si="63"/>
        <v>Steady</v>
      </c>
      <c r="EZ322" s="175">
        <v>400</v>
      </c>
      <c r="FA322" s="176">
        <v>500</v>
      </c>
      <c r="FB322" s="177">
        <f t="shared" si="64"/>
        <v>450</v>
      </c>
      <c r="FC322" s="201" t="str">
        <f t="shared" si="65"/>
        <v>Steady</v>
      </c>
      <c r="FD322" s="175">
        <v>100</v>
      </c>
      <c r="FE322" s="176">
        <v>140</v>
      </c>
      <c r="FF322" s="177">
        <f t="shared" si="66"/>
        <v>120</v>
      </c>
      <c r="FG322" s="201" t="str">
        <f t="shared" si="67"/>
        <v>Steady</v>
      </c>
      <c r="FH322" s="175">
        <v>250</v>
      </c>
      <c r="FI322" s="176">
        <v>300</v>
      </c>
      <c r="FJ322" s="177">
        <f t="shared" si="68"/>
        <v>275</v>
      </c>
      <c r="FK322" s="201" t="str">
        <f t="shared" si="69"/>
        <v>Steady</v>
      </c>
      <c r="FL322" s="175">
        <v>310</v>
      </c>
      <c r="FM322" s="176">
        <v>350</v>
      </c>
      <c r="FN322" s="177">
        <f t="shared" si="70"/>
        <v>330</v>
      </c>
      <c r="FO322" s="201" t="str">
        <f t="shared" si="71"/>
        <v>Steady</v>
      </c>
      <c r="FP322" s="175">
        <v>380</v>
      </c>
      <c r="FQ322" s="176">
        <v>430</v>
      </c>
      <c r="FR322" s="177">
        <f t="shared" si="72"/>
        <v>405</v>
      </c>
      <c r="FS322" s="201" t="str">
        <f t="shared" si="73"/>
        <v>Steady</v>
      </c>
      <c r="FT322" s="175">
        <v>110</v>
      </c>
      <c r="FU322" s="176">
        <v>150</v>
      </c>
      <c r="FV322" s="177">
        <f t="shared" si="74"/>
        <v>130</v>
      </c>
      <c r="FW322" s="201" t="str">
        <f t="shared" si="75"/>
        <v>Steady</v>
      </c>
      <c r="FX322" s="175">
        <v>280</v>
      </c>
      <c r="FY322" s="176">
        <v>320</v>
      </c>
      <c r="FZ322" s="177">
        <f t="shared" si="76"/>
        <v>300</v>
      </c>
      <c r="GA322" s="201" t="str">
        <f t="shared" si="77"/>
        <v>Steady</v>
      </c>
    </row>
    <row r="323" spans="1:183" x14ac:dyDescent="0.25">
      <c r="A323" s="2">
        <f t="shared" si="0"/>
        <v>12</v>
      </c>
      <c r="B323" s="2">
        <f t="shared" si="1"/>
        <v>2024</v>
      </c>
      <c r="C323" s="32">
        <v>45653</v>
      </c>
      <c r="D323" s="178">
        <f>AVERAGE(D322,D325)</f>
        <v>350</v>
      </c>
      <c r="E323" s="178">
        <f t="shared" ref="E323:F323" si="78">AVERAGE(E322,E325)</f>
        <v>400</v>
      </c>
      <c r="F323" s="178">
        <f t="shared" si="78"/>
        <v>375</v>
      </c>
      <c r="G323" s="202"/>
      <c r="H323" s="178">
        <f>AVERAGE(H322,H325)</f>
        <v>275</v>
      </c>
      <c r="I323" s="178">
        <f t="shared" ref="I323" si="79">AVERAGE(I322,I325)</f>
        <v>325</v>
      </c>
      <c r="J323" s="178">
        <f t="shared" ref="J323" si="80">AVERAGE(J322,J325)</f>
        <v>300</v>
      </c>
      <c r="K323" s="202"/>
      <c r="L323" s="178">
        <f>AVERAGE(L322,L325)</f>
        <v>370</v>
      </c>
      <c r="M323" s="178">
        <f t="shared" ref="M323" si="81">AVERAGE(M322,M325)</f>
        <v>410</v>
      </c>
      <c r="N323" s="178">
        <f t="shared" ref="N323" si="82">AVERAGE(N322,N325)</f>
        <v>390</v>
      </c>
      <c r="O323" s="202"/>
      <c r="P323" s="178">
        <f>AVERAGE(P322,P325)</f>
        <v>100</v>
      </c>
      <c r="Q323" s="178">
        <f t="shared" ref="Q323" si="83">AVERAGE(Q322,Q325)</f>
        <v>150</v>
      </c>
      <c r="R323" s="178">
        <f t="shared" ref="R323" si="84">AVERAGE(R322,R325)</f>
        <v>125</v>
      </c>
      <c r="S323" s="202"/>
      <c r="T323" s="178">
        <f>AVERAGE(T322,T325)</f>
        <v>240</v>
      </c>
      <c r="U323" s="178">
        <f t="shared" ref="U323" si="85">AVERAGE(U322,U325)</f>
        <v>280</v>
      </c>
      <c r="V323" s="178">
        <f t="shared" ref="V323" si="86">AVERAGE(V322,V325)</f>
        <v>260</v>
      </c>
      <c r="W323" s="202"/>
      <c r="X323" s="178">
        <f>AVERAGE(X322,X325)</f>
        <v>280</v>
      </c>
      <c r="Y323" s="178">
        <f t="shared" ref="Y323" si="87">AVERAGE(Y322,Y325)</f>
        <v>350</v>
      </c>
      <c r="Z323" s="178">
        <f t="shared" ref="Z323" si="88">AVERAGE(Z322,Z325)</f>
        <v>315</v>
      </c>
      <c r="AA323" s="202"/>
      <c r="AB323" s="178">
        <f>AVERAGE(AB322,AB325)</f>
        <v>370</v>
      </c>
      <c r="AC323" s="178">
        <f t="shared" ref="AC323" si="89">AVERAGE(AC322,AC325)</f>
        <v>420</v>
      </c>
      <c r="AD323" s="178">
        <f t="shared" ref="AD323" si="90">AVERAGE(AD322,AD325)</f>
        <v>395</v>
      </c>
      <c r="AE323" s="202"/>
      <c r="AF323" s="178">
        <f>AVERAGE(AF322,AF325)</f>
        <v>120</v>
      </c>
      <c r="AG323" s="178">
        <f t="shared" ref="AG323" si="91">AVERAGE(AG322,AG325)</f>
        <v>170</v>
      </c>
      <c r="AH323" s="178">
        <f t="shared" ref="AH323" si="92">AVERAGE(AH322,AH325)</f>
        <v>145</v>
      </c>
      <c r="AI323" s="202"/>
      <c r="AJ323" s="178">
        <f>AVERAGE(AJ322,AJ325)</f>
        <v>275</v>
      </c>
      <c r="AK323" s="178">
        <f t="shared" ref="AK323" si="93">AVERAGE(AK322,AK325)</f>
        <v>350</v>
      </c>
      <c r="AL323" s="178">
        <f t="shared" ref="AL323" si="94">AVERAGE(AL322,AL325)</f>
        <v>312.5</v>
      </c>
      <c r="AM323" s="202"/>
      <c r="AN323" s="178">
        <f>AVERAGE(AN322,AN325)</f>
        <v>260</v>
      </c>
      <c r="AO323" s="178">
        <f t="shared" ref="AO323" si="95">AVERAGE(AO322,AO325)</f>
        <v>300</v>
      </c>
      <c r="AP323" s="178">
        <f t="shared" ref="AP323" si="96">AVERAGE(AP322,AP325)</f>
        <v>280</v>
      </c>
      <c r="AQ323" s="202"/>
      <c r="AR323" s="178">
        <f>AVERAGE(AR322,AR325)</f>
        <v>375</v>
      </c>
      <c r="AS323" s="178">
        <f t="shared" ref="AS323" si="97">AVERAGE(AS322,AS325)</f>
        <v>455</v>
      </c>
      <c r="AT323" s="178">
        <f t="shared" ref="AT323" si="98">AVERAGE(AT322,AT325)</f>
        <v>415</v>
      </c>
      <c r="AU323" s="202"/>
      <c r="AV323" s="178">
        <f>AVERAGE(AV322,AV325)</f>
        <v>110</v>
      </c>
      <c r="AW323" s="178">
        <f t="shared" ref="AW323" si="99">AVERAGE(AW322,AW325)</f>
        <v>160</v>
      </c>
      <c r="AX323" s="178">
        <f t="shared" ref="AX323" si="100">AVERAGE(AX322,AX325)</f>
        <v>135</v>
      </c>
      <c r="AY323" s="202"/>
      <c r="AZ323" s="178">
        <f>AVERAGE(AZ322,AZ325)</f>
        <v>230</v>
      </c>
      <c r="BA323" s="178">
        <f t="shared" ref="BA323" si="101">AVERAGE(BA322,BA325)</f>
        <v>270</v>
      </c>
      <c r="BB323" s="178">
        <f t="shared" ref="BB323" si="102">AVERAGE(BB322,BB325)</f>
        <v>250</v>
      </c>
      <c r="BC323" s="202"/>
      <c r="BD323" s="178">
        <f>AVERAGE(BD322,BD325)</f>
        <v>350</v>
      </c>
      <c r="BE323" s="178">
        <f t="shared" ref="BE323" si="103">AVERAGE(BE322,BE325)</f>
        <v>390</v>
      </c>
      <c r="BF323" s="178">
        <f t="shared" ref="BF323" si="104">AVERAGE(BF322,BF325)</f>
        <v>370</v>
      </c>
      <c r="BG323" s="202"/>
      <c r="BH323" s="178">
        <f>AVERAGE(BH322,BH325)</f>
        <v>435</v>
      </c>
      <c r="BI323" s="178">
        <f t="shared" ref="BI323" si="105">AVERAGE(BI322,BI325)</f>
        <v>510</v>
      </c>
      <c r="BJ323" s="178">
        <f t="shared" ref="BJ323" si="106">AVERAGE(BJ322,BJ325)</f>
        <v>472.5</v>
      </c>
      <c r="BK323" s="202"/>
      <c r="BL323" s="178">
        <f>AVERAGE(BL322,BL325)</f>
        <v>210</v>
      </c>
      <c r="BM323" s="178">
        <f t="shared" ref="BM323" si="107">AVERAGE(BM322,BM325)</f>
        <v>250</v>
      </c>
      <c r="BN323" s="178">
        <f t="shared" ref="BN323" si="108">AVERAGE(BN322,BN325)</f>
        <v>230</v>
      </c>
      <c r="BO323" s="202"/>
      <c r="BP323" s="178">
        <f>AVERAGE(BP322,BP325)</f>
        <v>320</v>
      </c>
      <c r="BQ323" s="178">
        <f t="shared" ref="BQ323" si="109">AVERAGE(BQ322,BQ325)</f>
        <v>380</v>
      </c>
      <c r="BR323" s="178">
        <f t="shared" ref="BR323" si="110">AVERAGE(BR322,BR325)</f>
        <v>350</v>
      </c>
      <c r="BS323" s="202"/>
      <c r="BT323" s="178">
        <f>AVERAGE(BT322,BT325)</f>
        <v>270</v>
      </c>
      <c r="BU323" s="178">
        <f t="shared" ref="BU323" si="111">AVERAGE(BU322,BU325)</f>
        <v>305</v>
      </c>
      <c r="BV323" s="178">
        <f t="shared" ref="BV323" si="112">AVERAGE(BV322,BV325)</f>
        <v>287.5</v>
      </c>
      <c r="BW323" s="202"/>
      <c r="BX323" s="178">
        <f>AVERAGE(BX322,BX325)</f>
        <v>370</v>
      </c>
      <c r="BY323" s="178">
        <f t="shared" ref="BY323" si="113">AVERAGE(BY322,BY325)</f>
        <v>435</v>
      </c>
      <c r="BZ323" s="178">
        <f t="shared" ref="BZ323" si="114">AVERAGE(BZ322,BZ325)</f>
        <v>402.5</v>
      </c>
      <c r="CA323" s="202"/>
      <c r="CB323" s="178">
        <f>AVERAGE(CB322,CB325)</f>
        <v>110</v>
      </c>
      <c r="CC323" s="178">
        <f t="shared" ref="CC323" si="115">AVERAGE(CC322,CC325)</f>
        <v>150</v>
      </c>
      <c r="CD323" s="178">
        <f t="shared" ref="CD323" si="116">AVERAGE(CD322,CD325)</f>
        <v>130</v>
      </c>
      <c r="CE323" s="202"/>
      <c r="CF323" s="178">
        <f>AVERAGE(CF322,CF325)</f>
        <v>240</v>
      </c>
      <c r="CG323" s="178">
        <f t="shared" ref="CG323" si="117">AVERAGE(CG322,CG325)</f>
        <v>270</v>
      </c>
      <c r="CH323" s="178">
        <f t="shared" ref="CH323" si="118">AVERAGE(CH322,CH325)</f>
        <v>255</v>
      </c>
      <c r="CI323" s="202"/>
      <c r="CJ323" s="178">
        <f>AVERAGE(CJ322,CJ325)</f>
        <v>320</v>
      </c>
      <c r="CK323" s="178">
        <f t="shared" ref="CK323" si="119">AVERAGE(CK322,CK325)</f>
        <v>345</v>
      </c>
      <c r="CL323" s="178">
        <f t="shared" ref="CL323" si="120">AVERAGE(CL322,CL325)</f>
        <v>332.5</v>
      </c>
      <c r="CM323" s="202"/>
      <c r="CN323" s="178">
        <f>AVERAGE(CN322,CN325)</f>
        <v>440</v>
      </c>
      <c r="CO323" s="178">
        <f t="shared" ref="CO323" si="121">AVERAGE(CO322,CO325)</f>
        <v>475</v>
      </c>
      <c r="CP323" s="178">
        <f t="shared" ref="CP323" si="122">AVERAGE(CP322,CP325)</f>
        <v>457.5</v>
      </c>
      <c r="CQ323" s="202"/>
      <c r="CR323" s="178">
        <f>AVERAGE(CR322,CR325)</f>
        <v>170</v>
      </c>
      <c r="CS323" s="178">
        <f t="shared" ref="CS323" si="123">AVERAGE(CS322,CS325)</f>
        <v>180</v>
      </c>
      <c r="CT323" s="178">
        <f t="shared" ref="CT323" si="124">AVERAGE(CT322,CT325)</f>
        <v>175</v>
      </c>
      <c r="CU323" s="202"/>
      <c r="CV323" s="178">
        <f>AVERAGE(CV322,CV325)</f>
        <v>245</v>
      </c>
      <c r="CW323" s="178">
        <f t="shared" ref="CW323" si="125">AVERAGE(CW322,CW325)</f>
        <v>265</v>
      </c>
      <c r="CX323" s="178">
        <f t="shared" ref="CX323" si="126">AVERAGE(CX322,CX325)</f>
        <v>255</v>
      </c>
      <c r="CY323" s="202"/>
      <c r="CZ323" s="178">
        <f>AVERAGE(CZ322,CZ325)</f>
        <v>300</v>
      </c>
      <c r="DA323" s="178">
        <f t="shared" ref="DA323" si="127">AVERAGE(DA322,DA325)</f>
        <v>335</v>
      </c>
      <c r="DB323" s="178">
        <f t="shared" ref="DB323" si="128">AVERAGE(DB322,DB325)</f>
        <v>317.5</v>
      </c>
      <c r="DC323" s="202"/>
      <c r="DD323" s="178">
        <f>AVERAGE(DD322,DD325)</f>
        <v>350</v>
      </c>
      <c r="DE323" s="178">
        <f t="shared" ref="DE323" si="129">AVERAGE(DE322,DE325)</f>
        <v>435</v>
      </c>
      <c r="DF323" s="178">
        <f t="shared" ref="DF323" si="130">AVERAGE(DF322,DF325)</f>
        <v>392.5</v>
      </c>
      <c r="DG323" s="202"/>
      <c r="DH323" s="178">
        <f>AVERAGE(DH322,DH325)</f>
        <v>115</v>
      </c>
      <c r="DI323" s="178">
        <f t="shared" ref="DI323" si="131">AVERAGE(DI322,DI325)</f>
        <v>165</v>
      </c>
      <c r="DJ323" s="178">
        <f t="shared" ref="DJ323" si="132">AVERAGE(DJ322,DJ325)</f>
        <v>140</v>
      </c>
      <c r="DK323" s="202"/>
      <c r="DL323" s="178">
        <f>AVERAGE(DL322,DL325)</f>
        <v>240</v>
      </c>
      <c r="DM323" s="178">
        <f t="shared" ref="DM323" si="133">AVERAGE(DM322,DM325)</f>
        <v>280</v>
      </c>
      <c r="DN323" s="178">
        <f t="shared" ref="DN323" si="134">AVERAGE(DN322,DN325)</f>
        <v>260</v>
      </c>
      <c r="DO323" s="202"/>
      <c r="DP323" s="178">
        <f>AVERAGE(DP322,DP325)</f>
        <v>340</v>
      </c>
      <c r="DQ323" s="178">
        <f t="shared" ref="DQ323" si="135">AVERAGE(DQ322,DQ325)</f>
        <v>390</v>
      </c>
      <c r="DR323" s="178">
        <f t="shared" ref="DR323" si="136">AVERAGE(DR322,DR325)</f>
        <v>365</v>
      </c>
      <c r="DS323" s="202"/>
      <c r="DT323" s="178">
        <f>AVERAGE(DT322,DT325)</f>
        <v>420</v>
      </c>
      <c r="DU323" s="178">
        <f t="shared" ref="DU323" si="137">AVERAGE(DU322,DU325)</f>
        <v>445</v>
      </c>
      <c r="DV323" s="178">
        <f t="shared" ref="DV323" si="138">AVERAGE(DV322,DV325)</f>
        <v>432.5</v>
      </c>
      <c r="DW323" s="202"/>
      <c r="DX323" s="178">
        <f>AVERAGE(DX322,DX325)</f>
        <v>135</v>
      </c>
      <c r="DY323" s="178">
        <f t="shared" ref="DY323" si="139">AVERAGE(DY322,DY325)</f>
        <v>165</v>
      </c>
      <c r="DZ323" s="178">
        <f t="shared" ref="DZ323" si="140">AVERAGE(DZ322,DZ325)</f>
        <v>150</v>
      </c>
      <c r="EA323" s="202"/>
      <c r="EB323" s="178">
        <f>AVERAGE(EB322,EB325)</f>
        <v>250</v>
      </c>
      <c r="EC323" s="178">
        <f t="shared" ref="EC323" si="141">AVERAGE(EC322,EC325)</f>
        <v>330</v>
      </c>
      <c r="ED323" s="178">
        <f t="shared" ref="ED323" si="142">AVERAGE(ED322,ED325)</f>
        <v>290</v>
      </c>
      <c r="EE323" s="202"/>
      <c r="EF323" s="178">
        <f>AVERAGE(EF322,EF325)</f>
        <v>315</v>
      </c>
      <c r="EG323" s="178">
        <f t="shared" ref="EG323" si="143">AVERAGE(EG322,EG325)</f>
        <v>370</v>
      </c>
      <c r="EH323" s="178">
        <f t="shared" ref="EH323" si="144">AVERAGE(EH322,EH325)</f>
        <v>342.5</v>
      </c>
      <c r="EI323" s="202"/>
      <c r="EJ323" s="178">
        <f>AVERAGE(EJ322,EJ325)</f>
        <v>410</v>
      </c>
      <c r="EK323" s="178">
        <f t="shared" ref="EK323" si="145">AVERAGE(EK322,EK325)</f>
        <v>470</v>
      </c>
      <c r="EL323" s="178">
        <f t="shared" ref="EL323" si="146">AVERAGE(EL322,EL325)</f>
        <v>440</v>
      </c>
      <c r="EM323" s="202"/>
      <c r="EN323" s="178">
        <f>AVERAGE(EN322,EN325)</f>
        <v>140</v>
      </c>
      <c r="EO323" s="178">
        <f t="shared" ref="EO323" si="147">AVERAGE(EO322,EO325)</f>
        <v>180</v>
      </c>
      <c r="EP323" s="178">
        <f t="shared" ref="EP323" si="148">AVERAGE(EP322,EP325)</f>
        <v>160</v>
      </c>
      <c r="EQ323" s="202"/>
      <c r="ER323" s="179" t="s">
        <v>0</v>
      </c>
      <c r="ES323" s="180" t="s">
        <v>0</v>
      </c>
      <c r="ET323" s="181" t="s">
        <v>0</v>
      </c>
      <c r="EU323" s="202"/>
      <c r="EV323" s="178">
        <f>AVERAGE(EV322,EV325)</f>
        <v>280</v>
      </c>
      <c r="EW323" s="178">
        <f t="shared" ref="EW323" si="149">AVERAGE(EW322,EW325)</f>
        <v>350</v>
      </c>
      <c r="EX323" s="178">
        <f t="shared" ref="EX323" si="150">AVERAGE(EX322,EX325)</f>
        <v>315</v>
      </c>
      <c r="EY323" s="202"/>
      <c r="EZ323" s="178">
        <f>AVERAGE(EZ322,EZ325)</f>
        <v>400</v>
      </c>
      <c r="FA323" s="178">
        <f t="shared" ref="FA323" si="151">AVERAGE(FA322,FA325)</f>
        <v>500</v>
      </c>
      <c r="FB323" s="178">
        <f t="shared" ref="FB323" si="152">AVERAGE(FB322,FB325)</f>
        <v>450</v>
      </c>
      <c r="FC323" s="202"/>
      <c r="FD323" s="178">
        <f>AVERAGE(FD322,FD325)</f>
        <v>100</v>
      </c>
      <c r="FE323" s="178">
        <f t="shared" ref="FE323" si="153">AVERAGE(FE322,FE325)</f>
        <v>140</v>
      </c>
      <c r="FF323" s="178">
        <f t="shared" ref="FF323" si="154">AVERAGE(FF322,FF325)</f>
        <v>120</v>
      </c>
      <c r="FG323" s="202"/>
      <c r="FH323" s="178">
        <f>AVERAGE(FH322,FH325)</f>
        <v>250</v>
      </c>
      <c r="FI323" s="178">
        <f t="shared" ref="FI323" si="155">AVERAGE(FI322,FI325)</f>
        <v>300</v>
      </c>
      <c r="FJ323" s="178">
        <f t="shared" ref="FJ323" si="156">AVERAGE(FJ322,FJ325)</f>
        <v>275</v>
      </c>
      <c r="FK323" s="202"/>
      <c r="FL323" s="178">
        <f>AVERAGE(FL322,FL325)</f>
        <v>310</v>
      </c>
      <c r="FM323" s="178">
        <f t="shared" ref="FM323" si="157">AVERAGE(FM322,FM325)</f>
        <v>350</v>
      </c>
      <c r="FN323" s="178">
        <f t="shared" ref="FN323" si="158">AVERAGE(FN322,FN325)</f>
        <v>330</v>
      </c>
      <c r="FO323" s="202"/>
      <c r="FP323" s="178">
        <f>AVERAGE(FP322,FP325)</f>
        <v>380</v>
      </c>
      <c r="FQ323" s="178">
        <f t="shared" ref="FQ323" si="159">AVERAGE(FQ322,FQ325)</f>
        <v>430</v>
      </c>
      <c r="FR323" s="178">
        <f t="shared" ref="FR323" si="160">AVERAGE(FR322,FR325)</f>
        <v>405</v>
      </c>
      <c r="FS323" s="202"/>
      <c r="FT323" s="178">
        <f>AVERAGE(FT322,FT325)</f>
        <v>110</v>
      </c>
      <c r="FU323" s="178">
        <f t="shared" ref="FU323" si="161">AVERAGE(FU322,FU325)</f>
        <v>155</v>
      </c>
      <c r="FV323" s="178">
        <f t="shared" ref="FV323" si="162">AVERAGE(FV322,FV325)</f>
        <v>132.5</v>
      </c>
      <c r="FW323" s="202"/>
      <c r="FX323" s="178">
        <f>AVERAGE(FX322,FX325)</f>
        <v>275</v>
      </c>
      <c r="FY323" s="178">
        <f t="shared" ref="FY323" si="163">AVERAGE(FY322,FY325)</f>
        <v>310</v>
      </c>
      <c r="FZ323" s="178">
        <f t="shared" ref="FZ323" si="164">AVERAGE(FZ322,FZ325)</f>
        <v>292.5</v>
      </c>
      <c r="GA323" s="203"/>
    </row>
    <row r="324" spans="1:183" x14ac:dyDescent="0.25">
      <c r="A324" s="2">
        <f t="shared" si="0"/>
        <v>1</v>
      </c>
      <c r="B324" s="2">
        <f t="shared" si="1"/>
        <v>2025</v>
      </c>
      <c r="C324" s="32">
        <v>45660</v>
      </c>
      <c r="D324" s="178">
        <f>AVERAGE(D322,D325)</f>
        <v>350</v>
      </c>
      <c r="E324" s="178">
        <f t="shared" ref="E324:F324" si="165">AVERAGE(E322,E325)</f>
        <v>400</v>
      </c>
      <c r="F324" s="178">
        <f t="shared" si="165"/>
        <v>375</v>
      </c>
      <c r="G324" s="202"/>
      <c r="H324" s="178">
        <f>AVERAGE(H322,H325)</f>
        <v>275</v>
      </c>
      <c r="I324" s="178">
        <f t="shared" ref="I324" si="166">AVERAGE(I322,I325)</f>
        <v>325</v>
      </c>
      <c r="J324" s="178">
        <f t="shared" ref="J324" si="167">AVERAGE(J322,J325)</f>
        <v>300</v>
      </c>
      <c r="K324" s="202"/>
      <c r="L324" s="178">
        <f>AVERAGE(L322,L325)</f>
        <v>370</v>
      </c>
      <c r="M324" s="178">
        <f t="shared" ref="M324" si="168">AVERAGE(M322,M325)</f>
        <v>410</v>
      </c>
      <c r="N324" s="178">
        <f t="shared" ref="N324" si="169">AVERAGE(N322,N325)</f>
        <v>390</v>
      </c>
      <c r="O324" s="202"/>
      <c r="P324" s="178">
        <f>AVERAGE(P322,P325)</f>
        <v>100</v>
      </c>
      <c r="Q324" s="178">
        <f t="shared" ref="Q324" si="170">AVERAGE(Q322,Q325)</f>
        <v>150</v>
      </c>
      <c r="R324" s="178">
        <f t="shared" ref="R324" si="171">AVERAGE(R322,R325)</f>
        <v>125</v>
      </c>
      <c r="S324" s="202"/>
      <c r="T324" s="178">
        <f>AVERAGE(T322,T325)</f>
        <v>240</v>
      </c>
      <c r="U324" s="178">
        <f t="shared" ref="U324" si="172">AVERAGE(U322,U325)</f>
        <v>280</v>
      </c>
      <c r="V324" s="178">
        <f t="shared" ref="V324" si="173">AVERAGE(V322,V325)</f>
        <v>260</v>
      </c>
      <c r="W324" s="202"/>
      <c r="X324" s="178">
        <f>AVERAGE(X322,X325)</f>
        <v>280</v>
      </c>
      <c r="Y324" s="178">
        <f t="shared" ref="Y324" si="174">AVERAGE(Y322,Y325)</f>
        <v>350</v>
      </c>
      <c r="Z324" s="178">
        <f t="shared" ref="Z324" si="175">AVERAGE(Z322,Z325)</f>
        <v>315</v>
      </c>
      <c r="AA324" s="202"/>
      <c r="AB324" s="178">
        <f>AVERAGE(AB322,AB325)</f>
        <v>370</v>
      </c>
      <c r="AC324" s="178">
        <f t="shared" ref="AC324" si="176">AVERAGE(AC322,AC325)</f>
        <v>420</v>
      </c>
      <c r="AD324" s="178">
        <f t="shared" ref="AD324" si="177">AVERAGE(AD322,AD325)</f>
        <v>395</v>
      </c>
      <c r="AE324" s="202"/>
      <c r="AF324" s="178">
        <f>AVERAGE(AF322,AF325)</f>
        <v>120</v>
      </c>
      <c r="AG324" s="178">
        <f t="shared" ref="AG324" si="178">AVERAGE(AG322,AG325)</f>
        <v>170</v>
      </c>
      <c r="AH324" s="178">
        <f t="shared" ref="AH324" si="179">AVERAGE(AH322,AH325)</f>
        <v>145</v>
      </c>
      <c r="AI324" s="202"/>
      <c r="AJ324" s="178">
        <f>AVERAGE(AJ322,AJ325)</f>
        <v>275</v>
      </c>
      <c r="AK324" s="178">
        <f t="shared" ref="AK324" si="180">AVERAGE(AK322,AK325)</f>
        <v>350</v>
      </c>
      <c r="AL324" s="178">
        <f t="shared" ref="AL324" si="181">AVERAGE(AL322,AL325)</f>
        <v>312.5</v>
      </c>
      <c r="AM324" s="202"/>
      <c r="AN324" s="178">
        <f>AVERAGE(AN322,AN325)</f>
        <v>260</v>
      </c>
      <c r="AO324" s="178">
        <f t="shared" ref="AO324" si="182">AVERAGE(AO322,AO325)</f>
        <v>300</v>
      </c>
      <c r="AP324" s="178">
        <f t="shared" ref="AP324" si="183">AVERAGE(AP322,AP325)</f>
        <v>280</v>
      </c>
      <c r="AQ324" s="202"/>
      <c r="AR324" s="178">
        <f>AVERAGE(AR322,AR325)</f>
        <v>375</v>
      </c>
      <c r="AS324" s="178">
        <f t="shared" ref="AS324" si="184">AVERAGE(AS322,AS325)</f>
        <v>455</v>
      </c>
      <c r="AT324" s="178">
        <f t="shared" ref="AT324" si="185">AVERAGE(AT322,AT325)</f>
        <v>415</v>
      </c>
      <c r="AU324" s="202"/>
      <c r="AV324" s="178">
        <f>AVERAGE(AV322,AV325)</f>
        <v>110</v>
      </c>
      <c r="AW324" s="178">
        <f t="shared" ref="AW324" si="186">AVERAGE(AW322,AW325)</f>
        <v>160</v>
      </c>
      <c r="AX324" s="178">
        <f t="shared" ref="AX324" si="187">AVERAGE(AX322,AX325)</f>
        <v>135</v>
      </c>
      <c r="AY324" s="202"/>
      <c r="AZ324" s="178">
        <f>AVERAGE(AZ322,AZ325)</f>
        <v>230</v>
      </c>
      <c r="BA324" s="178">
        <f t="shared" ref="BA324" si="188">AVERAGE(BA322,BA325)</f>
        <v>270</v>
      </c>
      <c r="BB324" s="178">
        <f t="shared" ref="BB324" si="189">AVERAGE(BB322,BB325)</f>
        <v>250</v>
      </c>
      <c r="BC324" s="202"/>
      <c r="BD324" s="178">
        <f>AVERAGE(BD322,BD325)</f>
        <v>350</v>
      </c>
      <c r="BE324" s="178">
        <f t="shared" ref="BE324" si="190">AVERAGE(BE322,BE325)</f>
        <v>390</v>
      </c>
      <c r="BF324" s="178">
        <f t="shared" ref="BF324" si="191">AVERAGE(BF322,BF325)</f>
        <v>370</v>
      </c>
      <c r="BG324" s="202"/>
      <c r="BH324" s="178">
        <f>AVERAGE(BH322,BH325)</f>
        <v>435</v>
      </c>
      <c r="BI324" s="178">
        <f t="shared" ref="BI324" si="192">AVERAGE(BI322,BI325)</f>
        <v>510</v>
      </c>
      <c r="BJ324" s="178">
        <f t="shared" ref="BJ324" si="193">AVERAGE(BJ322,BJ325)</f>
        <v>472.5</v>
      </c>
      <c r="BK324" s="202"/>
      <c r="BL324" s="178">
        <f>AVERAGE(BL322,BL325)</f>
        <v>210</v>
      </c>
      <c r="BM324" s="178">
        <f t="shared" ref="BM324" si="194">AVERAGE(BM322,BM325)</f>
        <v>250</v>
      </c>
      <c r="BN324" s="178">
        <f t="shared" ref="BN324" si="195">AVERAGE(BN322,BN325)</f>
        <v>230</v>
      </c>
      <c r="BO324" s="202"/>
      <c r="BP324" s="178">
        <f>AVERAGE(BP322,BP325)</f>
        <v>320</v>
      </c>
      <c r="BQ324" s="178">
        <f t="shared" ref="BQ324" si="196">AVERAGE(BQ322,BQ325)</f>
        <v>380</v>
      </c>
      <c r="BR324" s="178">
        <f t="shared" ref="BR324" si="197">AVERAGE(BR322,BR325)</f>
        <v>350</v>
      </c>
      <c r="BS324" s="202"/>
      <c r="BT324" s="178">
        <f>AVERAGE(BT322,BT325)</f>
        <v>270</v>
      </c>
      <c r="BU324" s="178">
        <f t="shared" ref="BU324" si="198">AVERAGE(BU322,BU325)</f>
        <v>305</v>
      </c>
      <c r="BV324" s="178">
        <f t="shared" ref="BV324" si="199">AVERAGE(BV322,BV325)</f>
        <v>287.5</v>
      </c>
      <c r="BW324" s="202"/>
      <c r="BX324" s="178">
        <f>AVERAGE(BX322,BX325)</f>
        <v>370</v>
      </c>
      <c r="BY324" s="178">
        <f t="shared" ref="BY324" si="200">AVERAGE(BY322,BY325)</f>
        <v>435</v>
      </c>
      <c r="BZ324" s="178">
        <f t="shared" ref="BZ324" si="201">AVERAGE(BZ322,BZ325)</f>
        <v>402.5</v>
      </c>
      <c r="CA324" s="202"/>
      <c r="CB324" s="178">
        <f>AVERAGE(CB322,CB325)</f>
        <v>110</v>
      </c>
      <c r="CC324" s="178">
        <f t="shared" ref="CC324" si="202">AVERAGE(CC322,CC325)</f>
        <v>150</v>
      </c>
      <c r="CD324" s="178">
        <f t="shared" ref="CD324" si="203">AVERAGE(CD322,CD325)</f>
        <v>130</v>
      </c>
      <c r="CE324" s="202"/>
      <c r="CF324" s="178">
        <f>AVERAGE(CF322,CF325)</f>
        <v>240</v>
      </c>
      <c r="CG324" s="178">
        <f t="shared" ref="CG324" si="204">AVERAGE(CG322,CG325)</f>
        <v>270</v>
      </c>
      <c r="CH324" s="178">
        <f t="shared" ref="CH324" si="205">AVERAGE(CH322,CH325)</f>
        <v>255</v>
      </c>
      <c r="CI324" s="202"/>
      <c r="CJ324" s="178">
        <f>AVERAGE(CJ322,CJ325)</f>
        <v>320</v>
      </c>
      <c r="CK324" s="178">
        <f t="shared" ref="CK324" si="206">AVERAGE(CK322,CK325)</f>
        <v>345</v>
      </c>
      <c r="CL324" s="178">
        <f t="shared" ref="CL324" si="207">AVERAGE(CL322,CL325)</f>
        <v>332.5</v>
      </c>
      <c r="CM324" s="202"/>
      <c r="CN324" s="178">
        <f>AVERAGE(CN322,CN325)</f>
        <v>440</v>
      </c>
      <c r="CO324" s="178">
        <f t="shared" ref="CO324" si="208">AVERAGE(CO322,CO325)</f>
        <v>475</v>
      </c>
      <c r="CP324" s="178">
        <f t="shared" ref="CP324" si="209">AVERAGE(CP322,CP325)</f>
        <v>457.5</v>
      </c>
      <c r="CQ324" s="202"/>
      <c r="CR324" s="178">
        <f>AVERAGE(CR322,CR325)</f>
        <v>170</v>
      </c>
      <c r="CS324" s="178">
        <f t="shared" ref="CS324" si="210">AVERAGE(CS322,CS325)</f>
        <v>180</v>
      </c>
      <c r="CT324" s="178">
        <f t="shared" ref="CT324" si="211">AVERAGE(CT322,CT325)</f>
        <v>175</v>
      </c>
      <c r="CU324" s="202"/>
      <c r="CV324" s="178">
        <f>AVERAGE(CV322,CV325)</f>
        <v>245</v>
      </c>
      <c r="CW324" s="178">
        <f t="shared" ref="CW324" si="212">AVERAGE(CW322,CW325)</f>
        <v>265</v>
      </c>
      <c r="CX324" s="178">
        <f t="shared" ref="CX324" si="213">AVERAGE(CX322,CX325)</f>
        <v>255</v>
      </c>
      <c r="CY324" s="202"/>
      <c r="CZ324" s="178">
        <f>AVERAGE(CZ322,CZ325)</f>
        <v>300</v>
      </c>
      <c r="DA324" s="178">
        <f t="shared" ref="DA324" si="214">AVERAGE(DA322,DA325)</f>
        <v>335</v>
      </c>
      <c r="DB324" s="178">
        <f t="shared" ref="DB324" si="215">AVERAGE(DB322,DB325)</f>
        <v>317.5</v>
      </c>
      <c r="DC324" s="202"/>
      <c r="DD324" s="178">
        <f>AVERAGE(DD322,DD325)</f>
        <v>350</v>
      </c>
      <c r="DE324" s="178">
        <f t="shared" ref="DE324" si="216">AVERAGE(DE322,DE325)</f>
        <v>435</v>
      </c>
      <c r="DF324" s="178">
        <f t="shared" ref="DF324" si="217">AVERAGE(DF322,DF325)</f>
        <v>392.5</v>
      </c>
      <c r="DG324" s="202"/>
      <c r="DH324" s="178">
        <f>AVERAGE(DH322,DH325)</f>
        <v>115</v>
      </c>
      <c r="DI324" s="178">
        <f t="shared" ref="DI324" si="218">AVERAGE(DI322,DI325)</f>
        <v>165</v>
      </c>
      <c r="DJ324" s="178">
        <f t="shared" ref="DJ324" si="219">AVERAGE(DJ322,DJ325)</f>
        <v>140</v>
      </c>
      <c r="DK324" s="202"/>
      <c r="DL324" s="178">
        <f>AVERAGE(DL322,DL325)</f>
        <v>240</v>
      </c>
      <c r="DM324" s="178">
        <f t="shared" ref="DM324" si="220">AVERAGE(DM322,DM325)</f>
        <v>280</v>
      </c>
      <c r="DN324" s="178">
        <f t="shared" ref="DN324" si="221">AVERAGE(DN322,DN325)</f>
        <v>260</v>
      </c>
      <c r="DO324" s="202"/>
      <c r="DP324" s="178">
        <f>AVERAGE(DP322,DP325)</f>
        <v>340</v>
      </c>
      <c r="DQ324" s="178">
        <f t="shared" ref="DQ324" si="222">AVERAGE(DQ322,DQ325)</f>
        <v>390</v>
      </c>
      <c r="DR324" s="178">
        <f t="shared" ref="DR324" si="223">AVERAGE(DR322,DR325)</f>
        <v>365</v>
      </c>
      <c r="DS324" s="202"/>
      <c r="DT324" s="178">
        <f>AVERAGE(DT322,DT325)</f>
        <v>420</v>
      </c>
      <c r="DU324" s="178">
        <f t="shared" ref="DU324" si="224">AVERAGE(DU322,DU325)</f>
        <v>445</v>
      </c>
      <c r="DV324" s="178">
        <f t="shared" ref="DV324" si="225">AVERAGE(DV322,DV325)</f>
        <v>432.5</v>
      </c>
      <c r="DW324" s="202"/>
      <c r="DX324" s="178">
        <f>AVERAGE(DX322,DX325)</f>
        <v>135</v>
      </c>
      <c r="DY324" s="178">
        <f t="shared" ref="DY324" si="226">AVERAGE(DY322,DY325)</f>
        <v>165</v>
      </c>
      <c r="DZ324" s="178">
        <f t="shared" ref="DZ324" si="227">AVERAGE(DZ322,DZ325)</f>
        <v>150</v>
      </c>
      <c r="EA324" s="202"/>
      <c r="EB324" s="178">
        <f>AVERAGE(EB322,EB325)</f>
        <v>250</v>
      </c>
      <c r="EC324" s="178">
        <f t="shared" ref="EC324" si="228">AVERAGE(EC322,EC325)</f>
        <v>330</v>
      </c>
      <c r="ED324" s="178">
        <f t="shared" ref="ED324" si="229">AVERAGE(ED322,ED325)</f>
        <v>290</v>
      </c>
      <c r="EE324" s="202"/>
      <c r="EF324" s="178">
        <f>AVERAGE(EF322,EF325)</f>
        <v>315</v>
      </c>
      <c r="EG324" s="178">
        <f t="shared" ref="EG324" si="230">AVERAGE(EG322,EG325)</f>
        <v>370</v>
      </c>
      <c r="EH324" s="178">
        <f t="shared" ref="EH324" si="231">AVERAGE(EH322,EH325)</f>
        <v>342.5</v>
      </c>
      <c r="EI324" s="202"/>
      <c r="EJ324" s="178">
        <f>AVERAGE(EJ322,EJ325)</f>
        <v>410</v>
      </c>
      <c r="EK324" s="178">
        <f t="shared" ref="EK324" si="232">AVERAGE(EK322,EK325)</f>
        <v>470</v>
      </c>
      <c r="EL324" s="178">
        <f t="shared" ref="EL324" si="233">AVERAGE(EL322,EL325)</f>
        <v>440</v>
      </c>
      <c r="EM324" s="202"/>
      <c r="EN324" s="178">
        <f>AVERAGE(EN322,EN325)</f>
        <v>140</v>
      </c>
      <c r="EO324" s="178">
        <f t="shared" ref="EO324" si="234">AVERAGE(EO322,EO325)</f>
        <v>180</v>
      </c>
      <c r="EP324" s="178">
        <f t="shared" ref="EP324" si="235">AVERAGE(EP322,EP325)</f>
        <v>160</v>
      </c>
      <c r="EQ324" s="202"/>
      <c r="ER324" s="179" t="s">
        <v>0</v>
      </c>
      <c r="ES324" s="180" t="s">
        <v>0</v>
      </c>
      <c r="ET324" s="181" t="s">
        <v>0</v>
      </c>
      <c r="EU324" s="202"/>
      <c r="EV324" s="178">
        <f>AVERAGE(EV322,EV325)</f>
        <v>280</v>
      </c>
      <c r="EW324" s="178">
        <f t="shared" ref="EW324" si="236">AVERAGE(EW322,EW325)</f>
        <v>350</v>
      </c>
      <c r="EX324" s="178">
        <f t="shared" ref="EX324" si="237">AVERAGE(EX322,EX325)</f>
        <v>315</v>
      </c>
      <c r="EY324" s="202"/>
      <c r="EZ324" s="178">
        <f>AVERAGE(EZ322,EZ325)</f>
        <v>400</v>
      </c>
      <c r="FA324" s="178">
        <f t="shared" ref="FA324" si="238">AVERAGE(FA322,FA325)</f>
        <v>500</v>
      </c>
      <c r="FB324" s="178">
        <f t="shared" ref="FB324" si="239">AVERAGE(FB322,FB325)</f>
        <v>450</v>
      </c>
      <c r="FC324" s="202"/>
      <c r="FD324" s="178">
        <f>AVERAGE(FD322,FD325)</f>
        <v>100</v>
      </c>
      <c r="FE324" s="178">
        <f t="shared" ref="FE324" si="240">AVERAGE(FE322,FE325)</f>
        <v>140</v>
      </c>
      <c r="FF324" s="178">
        <f t="shared" ref="FF324" si="241">AVERAGE(FF322,FF325)</f>
        <v>120</v>
      </c>
      <c r="FG324" s="202"/>
      <c r="FH324" s="178">
        <f>AVERAGE(FH322,FH325)</f>
        <v>250</v>
      </c>
      <c r="FI324" s="178">
        <f t="shared" ref="FI324" si="242">AVERAGE(FI322,FI325)</f>
        <v>300</v>
      </c>
      <c r="FJ324" s="178">
        <f t="shared" ref="FJ324" si="243">AVERAGE(FJ322,FJ325)</f>
        <v>275</v>
      </c>
      <c r="FK324" s="202"/>
      <c r="FL324" s="178">
        <f>AVERAGE(FL322,FL325)</f>
        <v>310</v>
      </c>
      <c r="FM324" s="178">
        <f t="shared" ref="FM324" si="244">AVERAGE(FM322,FM325)</f>
        <v>350</v>
      </c>
      <c r="FN324" s="178">
        <f t="shared" ref="FN324" si="245">AVERAGE(FN322,FN325)</f>
        <v>330</v>
      </c>
      <c r="FO324" s="202"/>
      <c r="FP324" s="178">
        <f>AVERAGE(FP322,FP325)</f>
        <v>380</v>
      </c>
      <c r="FQ324" s="178">
        <f t="shared" ref="FQ324" si="246">AVERAGE(FQ322,FQ325)</f>
        <v>430</v>
      </c>
      <c r="FR324" s="178">
        <f t="shared" ref="FR324" si="247">AVERAGE(FR322,FR325)</f>
        <v>405</v>
      </c>
      <c r="FS324" s="202"/>
      <c r="FT324" s="178">
        <f>AVERAGE(FT322,FT325)</f>
        <v>110</v>
      </c>
      <c r="FU324" s="178">
        <f t="shared" ref="FU324" si="248">AVERAGE(FU322,FU325)</f>
        <v>155</v>
      </c>
      <c r="FV324" s="178">
        <f t="shared" ref="FV324" si="249">AVERAGE(FV322,FV325)</f>
        <v>132.5</v>
      </c>
      <c r="FW324" s="202"/>
      <c r="FX324" s="178">
        <f>AVERAGE(FX322,FX325)</f>
        <v>275</v>
      </c>
      <c r="FY324" s="178">
        <f t="shared" ref="FY324" si="250">AVERAGE(FY322,FY325)</f>
        <v>310</v>
      </c>
      <c r="FZ324" s="178">
        <f t="shared" ref="FZ324" si="251">AVERAGE(FZ322,FZ325)</f>
        <v>292.5</v>
      </c>
      <c r="GA324" s="203"/>
    </row>
    <row r="325" spans="1:183" x14ac:dyDescent="0.25">
      <c r="A325" s="2">
        <f t="shared" si="0"/>
        <v>1</v>
      </c>
      <c r="B325" s="2">
        <f t="shared" si="1"/>
        <v>2025</v>
      </c>
      <c r="C325" s="32">
        <v>45667</v>
      </c>
      <c r="D325" s="204">
        <v>350</v>
      </c>
      <c r="E325" s="205">
        <v>400</v>
      </c>
      <c r="F325" s="206">
        <f t="shared" ref="F325:F326" si="252">IF(ISNUMBER(E325),(E325-D325)/2+D325,"N/A")</f>
        <v>375</v>
      </c>
      <c r="G325" s="201" t="str">
        <f t="shared" ref="G325:G326" si="253">IF(ISNUMBER(F325),((IF(E325="N/A","N/A",(IF((IF(ISNUMBER(F324),F325-F324,F325-F323))=0,"Steady",(IF(ISNUMBER(F324),F325-F324,F325-F323))))))),"N/A")</f>
        <v>Steady</v>
      </c>
      <c r="H325" s="204">
        <v>275</v>
      </c>
      <c r="I325" s="205">
        <v>325</v>
      </c>
      <c r="J325" s="206">
        <f t="shared" ref="J325:J326" si="254">IF(ISNUMBER(I325),(I325-H325)/2+H325,"N/A")</f>
        <v>300</v>
      </c>
      <c r="K325" s="201" t="str">
        <f t="shared" ref="K325:K326" si="255">IF(ISNUMBER(J325),((IF(I325="N/A","N/A",(IF((IF(ISNUMBER(J324),J325-J324,J325-J323))=0,"Steady",(IF(ISNUMBER(J324),J325-J324,J325-J323))))))),"N/A")</f>
        <v>Steady</v>
      </c>
      <c r="L325" s="204">
        <v>370</v>
      </c>
      <c r="M325" s="205">
        <v>410</v>
      </c>
      <c r="N325" s="206">
        <f t="shared" ref="N325:N326" si="256">IF(ISNUMBER(M325),(M325-L325)/2+L325,"N/A")</f>
        <v>390</v>
      </c>
      <c r="O325" s="201" t="str">
        <f t="shared" ref="O325:O326" si="257">IF(ISNUMBER(N325),((IF(M325="N/A","N/A",(IF((IF(ISNUMBER(N324),N325-N324,N325-N323))=0,"Steady",(IF(ISNUMBER(N324),N325-N324,N325-N323))))))),"N/A")</f>
        <v>Steady</v>
      </c>
      <c r="P325" s="204">
        <v>100</v>
      </c>
      <c r="Q325" s="205">
        <v>150</v>
      </c>
      <c r="R325" s="206">
        <f>IF(ISNUMBER(Q325),(Q325-P325)/2+P325,"N/A")</f>
        <v>125</v>
      </c>
      <c r="S325" s="201" t="str">
        <f>IF(ISNUMBER(R325),((IF(Q325="N/A","N/A",(IF((IF(ISNUMBER(R324),R325-R324,R325-R323))=0,"Steady",(IF(ISNUMBER(R324),R325-R324,R325-R323))))))),"N/A")</f>
        <v>Steady</v>
      </c>
      <c r="T325" s="204">
        <v>240</v>
      </c>
      <c r="U325" s="205">
        <v>280</v>
      </c>
      <c r="V325" s="206">
        <f t="shared" ref="V325:V326" si="258">IF(ISNUMBER(U325),(U325-T325)/2+T325,"N/A")</f>
        <v>260</v>
      </c>
      <c r="W325" s="201" t="str">
        <f t="shared" ref="W325:W326" si="259">IF(ISNUMBER(V325),((IF(U325="N/A","N/A",(IF((IF(ISNUMBER(V324),V325-V324,V325-V323))=0,"Steady",(IF(ISNUMBER(V324),V325-V324,V325-V323))))))),"N/A")</f>
        <v>Steady</v>
      </c>
      <c r="X325" s="204">
        <v>280</v>
      </c>
      <c r="Y325" s="205">
        <v>350</v>
      </c>
      <c r="Z325" s="206">
        <f t="shared" ref="Z325:Z326" si="260">IF(ISNUMBER(Y325),(Y325-X325)/2+X325,"N/A")</f>
        <v>315</v>
      </c>
      <c r="AA325" s="201" t="str">
        <f t="shared" ref="AA325:AA326" si="261">IF(ISNUMBER(Z325),((IF(Y325="N/A","N/A",(IF((IF(ISNUMBER(Z324),Z325-Z324,Z325-Z323))=0,"Steady",(IF(ISNUMBER(Z324),Z325-Z324,Z325-Z323))))))),"N/A")</f>
        <v>Steady</v>
      </c>
      <c r="AB325" s="204">
        <v>370</v>
      </c>
      <c r="AC325" s="205">
        <v>420</v>
      </c>
      <c r="AD325" s="206">
        <f t="shared" ref="AD325:AD326" si="262">IF(ISNUMBER(AC325),(AC325-AB325)/2+AB325,"N/A")</f>
        <v>395</v>
      </c>
      <c r="AE325" s="201" t="str">
        <f t="shared" ref="AE325:AE326" si="263">IF(ISNUMBER(AD325),((IF(AC325="N/A","N/A",(IF((IF(ISNUMBER(AD324),AD325-AD324,AD325-AD323))=0,"Steady",(IF(ISNUMBER(AD324),AD325-AD324,AD325-AD323))))))),"N/A")</f>
        <v>Steady</v>
      </c>
      <c r="AF325" s="204">
        <v>120</v>
      </c>
      <c r="AG325" s="205">
        <v>170</v>
      </c>
      <c r="AH325" s="206">
        <f t="shared" ref="AH325:AH326" si="264">IF(ISNUMBER(AG325),(AG325-AF325)/2+AF325,"N/A")</f>
        <v>145</v>
      </c>
      <c r="AI325" s="201" t="str">
        <f t="shared" ref="AI325:AI326" si="265">IF(ISNUMBER(AH325),((IF(AG325="N/A","N/A",(IF((IF(ISNUMBER(AH324),AH325-AH324,AH325-AH323))=0,"Steady",(IF(ISNUMBER(AH324),AH325-AH324,AH325-AH323))))))),"N/A")</f>
        <v>Steady</v>
      </c>
      <c r="AJ325" s="204">
        <v>275</v>
      </c>
      <c r="AK325" s="205">
        <v>350</v>
      </c>
      <c r="AL325" s="206">
        <f t="shared" ref="AL325:AL326" si="266">IF(ISNUMBER(AK325),(AK325-AJ325)/2+AJ325,"N/A")</f>
        <v>312.5</v>
      </c>
      <c r="AM325" s="201" t="str">
        <f t="shared" ref="AM325:AM326" si="267">IF(ISNUMBER(AL325),((IF(AK325="N/A","N/A",(IF((IF(ISNUMBER(AL324),AL325-AL324,AL325-AL323))=0,"Steady",(IF(ISNUMBER(AL324),AL325-AL324,AL325-AL323))))))),"N/A")</f>
        <v>Steady</v>
      </c>
      <c r="AN325" s="204">
        <v>260</v>
      </c>
      <c r="AO325" s="205">
        <v>300</v>
      </c>
      <c r="AP325" s="206">
        <f t="shared" ref="AP325:AP326" si="268">IF(ISNUMBER(AO325),(AO325-AN325)/2+AN325,"N/A")</f>
        <v>280</v>
      </c>
      <c r="AQ325" s="201" t="str">
        <f t="shared" ref="AQ325:AQ326" si="269">IF(ISNUMBER(AP325),((IF(AO325="N/A","N/A",(IF((IF(ISNUMBER(AP324),AP325-AP324,AP325-AP323))=0,"Steady",(IF(ISNUMBER(AP324),AP325-AP324,AP325-AP323))))))),"N/A")</f>
        <v>Steady</v>
      </c>
      <c r="AR325" s="204">
        <v>370</v>
      </c>
      <c r="AS325" s="205">
        <v>450</v>
      </c>
      <c r="AT325" s="206">
        <f t="shared" ref="AT325:AT326" si="270">IF(ISNUMBER(AS325),(AS325-AR325)/2+AR325,"N/A")</f>
        <v>410</v>
      </c>
      <c r="AU325" s="201">
        <f t="shared" ref="AU325:AU326" si="271">IF(ISNUMBER(AT325),((IF(AS325="N/A","N/A",(IF((IF(ISNUMBER(AT324),AT325-AT324,AT325-AT323))=0,"Steady",(IF(ISNUMBER(AT324),AT325-AT324,AT325-AT323))))))),"N/A")</f>
        <v>-5</v>
      </c>
      <c r="AV325" s="204">
        <v>110</v>
      </c>
      <c r="AW325" s="205">
        <v>160</v>
      </c>
      <c r="AX325" s="206">
        <f t="shared" ref="AX325:AX326" si="272">IF(ISNUMBER(AW325),(AW325-AV325)/2+AV325,"N/A")</f>
        <v>135</v>
      </c>
      <c r="AY325" s="201" t="str">
        <f t="shared" ref="AY325:AY326" si="273">IF(ISNUMBER(AX325),((IF(AW325="N/A","N/A",(IF((IF(ISNUMBER(AX324),AX325-AX324,AX325-AX323))=0,"Steady",(IF(ISNUMBER(AX324),AX325-AX324,AX325-AX323))))))),"N/A")</f>
        <v>Steady</v>
      </c>
      <c r="AZ325" s="204">
        <v>230</v>
      </c>
      <c r="BA325" s="205">
        <v>270</v>
      </c>
      <c r="BB325" s="206">
        <f t="shared" ref="BB325:BB326" si="274">IF(ISNUMBER(BA325),(BA325-AZ325)/2+AZ325,"N/A")</f>
        <v>250</v>
      </c>
      <c r="BC325" s="201" t="str">
        <f t="shared" ref="BC325:BC326" si="275">IF(ISNUMBER(BB325),((IF(BA325="N/A","N/A",(IF((IF(ISNUMBER(BB324),BB325-BB324,BB325-BB323))=0,"Steady",(IF(ISNUMBER(BB324),BB325-BB324,BB325-BB323))))))),"N/A")</f>
        <v>Steady</v>
      </c>
      <c r="BD325" s="204">
        <v>350</v>
      </c>
      <c r="BE325" s="205">
        <v>390</v>
      </c>
      <c r="BF325" s="206">
        <f>IF(ISNUMBER(BE325),(BE325-BD325)/2+BD325,"N/A")</f>
        <v>370</v>
      </c>
      <c r="BG325" s="201" t="str">
        <f>IF(ISNUMBER(BF325),((IF(BE325="N/A","N/A",(IF((IF(ISNUMBER(BF324),BF325-BF324,BF325-BF323))=0,"Steady",(IF(ISNUMBER(BF324),BF325-BF324,BF325-BF323))))))),"N/A")</f>
        <v>Steady</v>
      </c>
      <c r="BH325" s="204">
        <v>430</v>
      </c>
      <c r="BI325" s="205">
        <v>500</v>
      </c>
      <c r="BJ325" s="206">
        <f>IF(ISNUMBER(BI325),(BI325-BH325)/2+BH325,"N/A")</f>
        <v>465</v>
      </c>
      <c r="BK325" s="201">
        <f>IF(ISNUMBER(BJ325),((IF(BI325="N/A","N/A",(IF((IF(ISNUMBER(BJ324),BJ325-BJ324,BJ325-BJ323))=0,"Steady",(IF(ISNUMBER(BJ324),BJ325-BJ324,BJ325-BJ323))))))),"N/A")</f>
        <v>-7.5</v>
      </c>
      <c r="BL325" s="204">
        <v>210</v>
      </c>
      <c r="BM325" s="205">
        <v>250</v>
      </c>
      <c r="BN325" s="206">
        <f>IF(ISNUMBER(BM325),(BM325-BL325)/2+BL325,"N/A")</f>
        <v>230</v>
      </c>
      <c r="BO325" s="201" t="str">
        <f>IF(ISNUMBER(BN325),((IF(BM325="N/A","N/A",(IF((IF(ISNUMBER(BN324),BN325-BN324,BN325-BN323))=0,"Steady",(IF(ISNUMBER(BN324),BN325-BN324,BN325-BN323))))))),"N/A")</f>
        <v>Steady</v>
      </c>
      <c r="BP325" s="204">
        <v>320</v>
      </c>
      <c r="BQ325" s="205">
        <v>380</v>
      </c>
      <c r="BR325" s="206">
        <f>IF(ISNUMBER(BQ325),(BQ325-BP325)/2+BP325,"N/A")</f>
        <v>350</v>
      </c>
      <c r="BS325" s="201" t="str">
        <f>IF(ISNUMBER(BR325),((IF(BQ325="N/A","N/A",(IF((IF(ISNUMBER(BR324),BR325-BR324,BR325-BR323))=0,"Steady",(IF(ISNUMBER(BR324),BR325-BR324,BR325-BR323))))))),"N/A")</f>
        <v>Steady</v>
      </c>
      <c r="BT325" s="204">
        <v>270</v>
      </c>
      <c r="BU325" s="205">
        <v>310</v>
      </c>
      <c r="BV325" s="206">
        <f t="shared" ref="BV325:BV326" si="276">IF(ISNUMBER(BU325),(BU325-BT325)/2+BT325,"N/A")</f>
        <v>290</v>
      </c>
      <c r="BW325" s="201">
        <f t="shared" ref="BW325:BW326" si="277">IF(ISNUMBER(BV325),((IF(BU325="N/A","N/A",(IF((IF(ISNUMBER(BV324),BV325-BV324,BV325-BV323))=0,"Steady",(IF(ISNUMBER(BV324),BV325-BV324,BV325-BV323))))))),"N/A")</f>
        <v>2.5</v>
      </c>
      <c r="BX325" s="204">
        <v>360</v>
      </c>
      <c r="BY325" s="205">
        <v>430</v>
      </c>
      <c r="BZ325" s="206">
        <f t="shared" ref="BZ325:BZ326" si="278">IF(ISNUMBER(BY325),(BY325-BX325)/2+BX325,"N/A")</f>
        <v>395</v>
      </c>
      <c r="CA325" s="201">
        <f t="shared" ref="CA325:CA326" si="279">IF(ISNUMBER(BZ325),((IF(BY325="N/A","N/A",(IF((IF(ISNUMBER(BZ324),BZ325-BZ324,BZ325-BZ323))=0,"Steady",(IF(ISNUMBER(BZ324),BZ325-BZ324,BZ325-BZ323))))))),"N/A")</f>
        <v>-7.5</v>
      </c>
      <c r="CB325" s="204">
        <v>110</v>
      </c>
      <c r="CC325" s="205">
        <v>150</v>
      </c>
      <c r="CD325" s="206">
        <f t="shared" ref="CD325:CD326" si="280">IF(ISNUMBER(CC325),(CC325-CB325)/2+CB325,"N/A")</f>
        <v>130</v>
      </c>
      <c r="CE325" s="201" t="str">
        <f t="shared" ref="CE325:CE326" si="281">IF(ISNUMBER(CD325),((IF(CC325="N/A","N/A",(IF((IF(ISNUMBER(CD324),CD325-CD324,CD325-CD323))=0,"Steady",(IF(ISNUMBER(CD324),CD325-CD324,CD325-CD323))))))),"N/A")</f>
        <v>Steady</v>
      </c>
      <c r="CF325" s="204">
        <v>240</v>
      </c>
      <c r="CG325" s="205">
        <v>270</v>
      </c>
      <c r="CH325" s="206">
        <f t="shared" ref="CH325:CH326" si="282">IF(ISNUMBER(CG325),(CG325-CF325)/2+CF325,"N/A")</f>
        <v>255</v>
      </c>
      <c r="CI325" s="201" t="str">
        <f t="shared" ref="CI325:CI326" si="283">IF(ISNUMBER(CH325),((IF(CG325="N/A","N/A",(IF((IF(ISNUMBER(CH324),CH325-CH324,CH325-CH323))=0,"Steady",(IF(ISNUMBER(CH324),CH325-CH324,CH325-CH323))))))),"N/A")</f>
        <v>Steady</v>
      </c>
      <c r="CJ325" s="204">
        <v>320</v>
      </c>
      <c r="CK325" s="205">
        <v>350</v>
      </c>
      <c r="CL325" s="206">
        <f t="shared" ref="CL325:CL326" si="284">IF(ISNUMBER(CK325),(CK325-CJ325)/2+CJ325,"N/A")</f>
        <v>335</v>
      </c>
      <c r="CM325" s="201">
        <f t="shared" ref="CM325:CM326" si="285">IF(ISNUMBER(CL325),((IF(CK325="N/A","N/A",(IF((IF(ISNUMBER(CL324),CL325-CL324,CL325-CL323))=0,"Steady",(IF(ISNUMBER(CL324),CL325-CL324,CL325-CL323))))))),"N/A")</f>
        <v>2.5</v>
      </c>
      <c r="CN325" s="204">
        <v>430</v>
      </c>
      <c r="CO325" s="205">
        <v>470</v>
      </c>
      <c r="CP325" s="206">
        <f t="shared" ref="CP325:CP326" si="286">IF(ISNUMBER(CO325),(CO325-CN325)/2+CN325,"N/A")</f>
        <v>450</v>
      </c>
      <c r="CQ325" s="201">
        <f t="shared" ref="CQ325:CQ326" si="287">IF(ISNUMBER(CP325),((IF(CO325="N/A","N/A",(IF((IF(ISNUMBER(CP324),CP325-CP324,CP325-CP323))=0,"Steady",(IF(ISNUMBER(CP324),CP325-CP324,CP325-CP323))))))),"N/A")</f>
        <v>-7.5</v>
      </c>
      <c r="CR325" s="204">
        <v>170</v>
      </c>
      <c r="CS325" s="205">
        <v>180</v>
      </c>
      <c r="CT325" s="206">
        <f>IF(ISNUMBER(CS325),(CS325-CR325)/2+CR325,"N/A")</f>
        <v>175</v>
      </c>
      <c r="CU325" s="201" t="str">
        <f>IF(ISNUMBER(CT325),((IF(CS325="N/A","N/A",(IF((IF(ISNUMBER(CT324),CT325-CT324,CT325-CT323))=0,"Steady",(IF(ISNUMBER(CT324),CT325-CT324,CT325-CT323))))))),"N/A")</f>
        <v>Steady</v>
      </c>
      <c r="CV325" s="204">
        <v>245</v>
      </c>
      <c r="CW325" s="205">
        <v>265</v>
      </c>
      <c r="CX325" s="206">
        <f t="shared" ref="CX325:CX326" si="288">IF(ISNUMBER(CW325),(CW325-CV325)/2+CV325,"N/A")</f>
        <v>255</v>
      </c>
      <c r="CY325" s="201" t="str">
        <f t="shared" ref="CY325:CY326" si="289">IF(ISNUMBER(CX325),((IF(CW325="N/A","N/A",(IF((IF(ISNUMBER(CX324),CX325-CX324,CX325-CX323))=0,"Steady",(IF(ISNUMBER(CX324),CX325-CX324,CX325-CX323))))))),"N/A")</f>
        <v>Steady</v>
      </c>
      <c r="CZ325" s="204">
        <v>300</v>
      </c>
      <c r="DA325" s="205">
        <v>340</v>
      </c>
      <c r="DB325" s="206">
        <f t="shared" ref="DB325:DB326" si="290">IF(ISNUMBER(DA325),(DA325-CZ325)/2+CZ325,"N/A")</f>
        <v>320</v>
      </c>
      <c r="DC325" s="201">
        <f t="shared" ref="DC325:DC326" si="291">IF(ISNUMBER(DB325),((IF(DA325="N/A","N/A",(IF((IF(ISNUMBER(DB324),DB325-DB324,DB325-DB323))=0,"Steady",(IF(ISNUMBER(DB324),DB325-DB324,DB325-DB323))))))),"N/A")</f>
        <v>2.5</v>
      </c>
      <c r="DD325" s="204">
        <v>340</v>
      </c>
      <c r="DE325" s="205">
        <v>430</v>
      </c>
      <c r="DF325" s="206">
        <f t="shared" ref="DF325:DF326" si="292">IF(ISNUMBER(DE325),(DE325-DD325)/2+DD325,"N/A")</f>
        <v>385</v>
      </c>
      <c r="DG325" s="201">
        <f t="shared" ref="DG325:DG326" si="293">IF(ISNUMBER(DF325),((IF(DE325="N/A","N/A",(IF((IF(ISNUMBER(DF324),DF325-DF324,DF325-DF323))=0,"Steady",(IF(ISNUMBER(DF324),DF325-DF324,DF325-DF323))))))),"N/A")</f>
        <v>-7.5</v>
      </c>
      <c r="DH325" s="204">
        <v>115</v>
      </c>
      <c r="DI325" s="205">
        <v>165</v>
      </c>
      <c r="DJ325" s="206">
        <f t="shared" ref="DJ325:DJ326" si="294">IF(ISNUMBER(DI325),(DI325-DH325)/2+DH325,"N/A")</f>
        <v>140</v>
      </c>
      <c r="DK325" s="201" t="str">
        <f t="shared" ref="DK325:DK326" si="295">IF(ISNUMBER(DJ325),((IF(DI325="N/A","N/A",(IF((IF(ISNUMBER(DJ324),DJ325-DJ324,DJ325-DJ323))=0,"Steady",(IF(ISNUMBER(DJ324),DJ325-DJ324,DJ325-DJ323))))))),"N/A")</f>
        <v>Steady</v>
      </c>
      <c r="DL325" s="204">
        <v>240</v>
      </c>
      <c r="DM325" s="205">
        <v>280</v>
      </c>
      <c r="DN325" s="206">
        <f t="shared" ref="DN325:DN326" si="296">IF(ISNUMBER(DM325),(DM325-DL325)/2+DL325,"N/A")</f>
        <v>260</v>
      </c>
      <c r="DO325" s="201" t="str">
        <f t="shared" ref="DO325:DO326" si="297">IF(ISNUMBER(DN325),((IF(DM325="N/A","N/A",(IF((IF(ISNUMBER(DN324),DN325-DN324,DN325-DN323))=0,"Steady",(IF(ISNUMBER(DN324),DN325-DN324,DN325-DN323))))))),"N/A")</f>
        <v>Steady</v>
      </c>
      <c r="DP325" s="204">
        <v>340</v>
      </c>
      <c r="DQ325" s="205">
        <v>390</v>
      </c>
      <c r="DR325" s="206">
        <f t="shared" ref="DR325:DR326" si="298">IF(ISNUMBER(DQ325),(DQ325-DP325)/2+DP325,"N/A")</f>
        <v>365</v>
      </c>
      <c r="DS325" s="201" t="str">
        <f t="shared" ref="DS325:DS326" si="299">IF(ISNUMBER(DR325),((IF(DQ325="N/A","N/A",(IF((IF(ISNUMBER(DR324),DR325-DR324,DR325-DR323))=0,"Steady",(IF(ISNUMBER(DR324),DR325-DR324,DR325-DR323))))))),"N/A")</f>
        <v>Steady</v>
      </c>
      <c r="DT325" s="204">
        <v>420</v>
      </c>
      <c r="DU325" s="205">
        <v>440</v>
      </c>
      <c r="DV325" s="206">
        <f t="shared" ref="DV325:DV326" si="300">IF(ISNUMBER(DU325),(DU325-DT325)/2+DT325,"N/A")</f>
        <v>430</v>
      </c>
      <c r="DW325" s="201">
        <f t="shared" ref="DW325:DW326" si="301">IF(ISNUMBER(DV325),((IF(DU325="N/A","N/A",(IF((IF(ISNUMBER(DV324),DV325-DV324,DV325-DV323))=0,"Steady",(IF(ISNUMBER(DV324),DV325-DV324,DV325-DV323))))))),"N/A")</f>
        <v>-2.5</v>
      </c>
      <c r="DX325" s="204">
        <v>135</v>
      </c>
      <c r="DY325" s="205">
        <v>165</v>
      </c>
      <c r="DZ325" s="206">
        <f t="shared" ref="DZ325:DZ326" si="302">IF(ISNUMBER(DY325),(DY325-DX325)/2+DX325,"N/A")</f>
        <v>150</v>
      </c>
      <c r="EA325" s="201" t="str">
        <f t="shared" ref="EA325:EA326" si="303">IF(ISNUMBER(DZ325),((IF(DY325="N/A","N/A",(IF((IF(ISNUMBER(DZ324),DZ325-DZ324,DZ325-DZ323))=0,"Steady",(IF(ISNUMBER(DZ324),DZ325-DZ324,DZ325-DZ323))))))),"N/A")</f>
        <v>Steady</v>
      </c>
      <c r="EB325" s="204">
        <v>250</v>
      </c>
      <c r="EC325" s="205">
        <v>330</v>
      </c>
      <c r="ED325" s="206">
        <f t="shared" ref="ED325:ED326" si="304">IF(ISNUMBER(EC325),(EC325-EB325)/2+EB325,"N/A")</f>
        <v>290</v>
      </c>
      <c r="EE325" s="201" t="str">
        <f t="shared" ref="EE325:EE326" si="305">IF(ISNUMBER(ED325),((IF(EC325="N/A","N/A",(IF((IF(ISNUMBER(ED324),ED325-ED324,ED325-ED323))=0,"Steady",(IF(ISNUMBER(ED324),ED325-ED324,ED325-ED323))))))),"N/A")</f>
        <v>Steady</v>
      </c>
      <c r="EF325" s="204">
        <v>300</v>
      </c>
      <c r="EG325" s="205">
        <v>360</v>
      </c>
      <c r="EH325" s="206">
        <f t="shared" ref="EH325:EH326" si="306">IF(ISNUMBER(EG325),(EG325-EF325)/2+EF325,"N/A")</f>
        <v>330</v>
      </c>
      <c r="EI325" s="201">
        <f t="shared" ref="EI325:EI326" si="307">IF(ISNUMBER(EH325),((IF(EG325="N/A","N/A",(IF((IF(ISNUMBER(EH324),EH325-EH324,EH325-EH323))=0,"Steady",(IF(ISNUMBER(EH324),EH325-EH324,EH325-EH323))))))),"N/A")</f>
        <v>-12.5</v>
      </c>
      <c r="EJ325" s="204">
        <v>410</v>
      </c>
      <c r="EK325" s="205">
        <v>470</v>
      </c>
      <c r="EL325" s="206">
        <f t="shared" ref="EL325:EL326" si="308">IF(ISNUMBER(EK325),(EK325-EJ325)/2+EJ325,"N/A")</f>
        <v>440</v>
      </c>
      <c r="EM325" s="201" t="str">
        <f t="shared" ref="EM325:EM326" si="309">IF(ISNUMBER(EL325),((IF(EK325="N/A","N/A",(IF((IF(ISNUMBER(EL324),EL325-EL324,EL325-EL323))=0,"Steady",(IF(ISNUMBER(EL324),EL325-EL324,EL325-EL323))))))),"N/A")</f>
        <v>Steady</v>
      </c>
      <c r="EN325" s="204">
        <v>160</v>
      </c>
      <c r="EO325" s="205">
        <v>200</v>
      </c>
      <c r="EP325" s="206">
        <f t="shared" ref="EP325:EP326" si="310">IF(ISNUMBER(EO325),(EO325-EN325)/2+EN325,"N/A")</f>
        <v>180</v>
      </c>
      <c r="EQ325" s="201">
        <f t="shared" ref="EQ325:EQ326" si="311">IF(ISNUMBER(EP325),((IF(EO325="N/A","N/A",(IF((IF(ISNUMBER(EP324),EP325-EP324,EP325-EP323))=0,"Steady",(IF(ISNUMBER(EP324),EP325-EP324,EP325-EP323))))))),"N/A")</f>
        <v>20</v>
      </c>
      <c r="ER325" s="204" t="s">
        <v>0</v>
      </c>
      <c r="ES325" s="205" t="s">
        <v>0</v>
      </c>
      <c r="ET325" s="206" t="s">
        <v>0</v>
      </c>
      <c r="EU325" s="201" t="s">
        <v>0</v>
      </c>
      <c r="EV325" s="204">
        <v>280</v>
      </c>
      <c r="EW325" s="205">
        <v>350</v>
      </c>
      <c r="EX325" s="206">
        <f t="shared" ref="EX325:EX326" si="312">IF(ISNUMBER(EW325),(EW325-EV325)/2+EV325,"N/A")</f>
        <v>315</v>
      </c>
      <c r="EY325" s="201" t="str">
        <f t="shared" ref="EY325:EY326" si="313">IF(ISNUMBER(EX325),((IF(EW325="N/A","N/A",(IF((IF(ISNUMBER(EX324),EX325-EX324,EX325-EX323))=0,"Steady",(IF(ISNUMBER(EX324),EX325-EX324,EX325-EX323))))))),"N/A")</f>
        <v>Steady</v>
      </c>
      <c r="EZ325" s="204">
        <v>400</v>
      </c>
      <c r="FA325" s="205">
        <v>500</v>
      </c>
      <c r="FB325" s="206">
        <f t="shared" ref="FB325:FB326" si="314">IF(ISNUMBER(FA325),(FA325-EZ325)/2+EZ325,"N/A")</f>
        <v>450</v>
      </c>
      <c r="FC325" s="201" t="str">
        <f t="shared" ref="FC325:FC326" si="315">IF(ISNUMBER(FB325),((IF(FA325="N/A","N/A",(IF((IF(ISNUMBER(FB324),FB325-FB324,FB325-FB323))=0,"Steady",(IF(ISNUMBER(FB324),FB325-FB324,FB325-FB323))))))),"N/A")</f>
        <v>Steady</v>
      </c>
      <c r="FD325" s="204">
        <v>100</v>
      </c>
      <c r="FE325" s="205">
        <v>140</v>
      </c>
      <c r="FF325" s="206">
        <f t="shared" ref="FF325:FF326" si="316">IF(ISNUMBER(FE325),(FE325-FD325)/2+FD325,"N/A")</f>
        <v>120</v>
      </c>
      <c r="FG325" s="201" t="str">
        <f t="shared" ref="FG325:FG326" si="317">IF(ISNUMBER(FF325),((IF(FE325="N/A","N/A",(IF((IF(ISNUMBER(FF324),FF325-FF324,FF325-FF323))=0,"Steady",(IF(ISNUMBER(FF324),FF325-FF324,FF325-FF323))))))),"N/A")</f>
        <v>Steady</v>
      </c>
      <c r="FH325" s="204">
        <v>250</v>
      </c>
      <c r="FI325" s="205">
        <v>300</v>
      </c>
      <c r="FJ325" s="206">
        <f t="shared" ref="FJ325:FJ326" si="318">IF(ISNUMBER(FI325),(FI325-FH325)/2+FH325,"N/A")</f>
        <v>275</v>
      </c>
      <c r="FK325" s="201" t="str">
        <f t="shared" ref="FK325:FK326" si="319">IF(ISNUMBER(FJ325),((IF(FI325="N/A","N/A",(IF((IF(ISNUMBER(FJ324),FJ325-FJ324,FJ325-FJ323))=0,"Steady",(IF(ISNUMBER(FJ324),FJ325-FJ324,FJ325-FJ323))))))),"N/A")</f>
        <v>Steady</v>
      </c>
      <c r="FL325" s="204">
        <v>310</v>
      </c>
      <c r="FM325" s="205">
        <v>350</v>
      </c>
      <c r="FN325" s="206">
        <f t="shared" ref="FN325:FN326" si="320">IF(ISNUMBER(FM325),(FM325-FL325)/2+FL325,"N/A")</f>
        <v>330</v>
      </c>
      <c r="FO325" s="201" t="str">
        <f t="shared" ref="FO325:FO326" si="321">IF(ISNUMBER(FN325),((IF(FM325="N/A","N/A",(IF((IF(ISNUMBER(FN324),FN325-FN324,FN325-FN323))=0,"Steady",(IF(ISNUMBER(FN324),FN325-FN324,FN325-FN323))))))),"N/A")</f>
        <v>Steady</v>
      </c>
      <c r="FP325" s="204">
        <v>380</v>
      </c>
      <c r="FQ325" s="205">
        <v>430</v>
      </c>
      <c r="FR325" s="206">
        <f t="shared" ref="FR325:FR326" si="322">IF(ISNUMBER(FQ325),(FQ325-FP325)/2+FP325,"N/A")</f>
        <v>405</v>
      </c>
      <c r="FS325" s="201" t="str">
        <f t="shared" ref="FS325:FS326" si="323">IF(ISNUMBER(FR325),((IF(FQ325="N/A","N/A",(IF((IF(ISNUMBER(FR324),FR325-FR324,FR325-FR323))=0,"Steady",(IF(ISNUMBER(FR324),FR325-FR324,FR325-FR323))))))),"N/A")</f>
        <v>Steady</v>
      </c>
      <c r="FT325" s="204">
        <v>110</v>
      </c>
      <c r="FU325" s="205">
        <v>160</v>
      </c>
      <c r="FV325" s="206">
        <f t="shared" ref="FV325:FV326" si="324">IF(ISNUMBER(FU325),(FU325-FT325)/2+FT325,"N/A")</f>
        <v>135</v>
      </c>
      <c r="FW325" s="201">
        <f t="shared" ref="FW325:FW326" si="325">IF(ISNUMBER(FV325),((IF(FU325="N/A","N/A",(IF((IF(ISNUMBER(FV324),FV325-FV324,FV325-FV323))=0,"Steady",(IF(ISNUMBER(FV324),FV325-FV324,FV325-FV323))))))),"N/A")</f>
        <v>2.5</v>
      </c>
      <c r="FX325" s="204">
        <v>270</v>
      </c>
      <c r="FY325" s="205">
        <v>300</v>
      </c>
      <c r="FZ325" s="206">
        <f t="shared" ref="FZ325:FZ326" si="326">IF(ISNUMBER(FY325),(FY325-FX325)/2+FX325,"N/A")</f>
        <v>285</v>
      </c>
      <c r="GA325" s="207">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75">
        <v>350</v>
      </c>
      <c r="E326" s="176">
        <v>400</v>
      </c>
      <c r="F326" s="177">
        <f t="shared" si="252"/>
        <v>375</v>
      </c>
      <c r="G326" s="201" t="str">
        <f t="shared" si="253"/>
        <v>Steady</v>
      </c>
      <c r="H326" s="175">
        <v>300</v>
      </c>
      <c r="I326" s="176">
        <v>430</v>
      </c>
      <c r="J326" s="177">
        <f t="shared" si="254"/>
        <v>365</v>
      </c>
      <c r="K326" s="201">
        <f t="shared" si="255"/>
        <v>65</v>
      </c>
      <c r="L326" s="175">
        <v>430</v>
      </c>
      <c r="M326" s="176">
        <v>520</v>
      </c>
      <c r="N326" s="177">
        <f t="shared" si="256"/>
        <v>475</v>
      </c>
      <c r="O326" s="201">
        <f t="shared" si="257"/>
        <v>85</v>
      </c>
      <c r="P326" s="175">
        <v>100</v>
      </c>
      <c r="Q326" s="176">
        <v>150</v>
      </c>
      <c r="R326" s="177">
        <f>IF(ISNUMBER(Q326),(Q326-P326)/2+P326,"N/A")</f>
        <v>125</v>
      </c>
      <c r="S326" s="201" t="str">
        <f>IF(ISNUMBER(R326),((IF(Q326="N/A","N/A",(IF((IF(ISNUMBER(R325),R326-R325,R326-R324))=0,"Steady",(IF(ISNUMBER(R325),R326-R325,R326-R324))))))),"N/A")</f>
        <v>Steady</v>
      </c>
      <c r="T326" s="175">
        <v>240</v>
      </c>
      <c r="U326" s="176">
        <v>280</v>
      </c>
      <c r="V326" s="177">
        <f t="shared" si="258"/>
        <v>260</v>
      </c>
      <c r="W326" s="201" t="str">
        <f t="shared" si="259"/>
        <v>Steady</v>
      </c>
      <c r="X326" s="175">
        <v>280</v>
      </c>
      <c r="Y326" s="176">
        <v>400</v>
      </c>
      <c r="Z326" s="177">
        <f t="shared" si="260"/>
        <v>340</v>
      </c>
      <c r="AA326" s="201">
        <f t="shared" si="261"/>
        <v>25</v>
      </c>
      <c r="AB326" s="175">
        <v>370</v>
      </c>
      <c r="AC326" s="176">
        <v>420</v>
      </c>
      <c r="AD326" s="177">
        <f t="shared" si="262"/>
        <v>395</v>
      </c>
      <c r="AE326" s="201" t="str">
        <f t="shared" si="263"/>
        <v>Steady</v>
      </c>
      <c r="AF326" s="175">
        <v>120</v>
      </c>
      <c r="AG326" s="176">
        <v>170</v>
      </c>
      <c r="AH326" s="177">
        <f t="shared" si="264"/>
        <v>145</v>
      </c>
      <c r="AI326" s="201" t="str">
        <f t="shared" si="265"/>
        <v>Steady</v>
      </c>
      <c r="AJ326" s="175">
        <v>275</v>
      </c>
      <c r="AK326" s="176">
        <v>350</v>
      </c>
      <c r="AL326" s="177">
        <f t="shared" si="266"/>
        <v>312.5</v>
      </c>
      <c r="AM326" s="201" t="str">
        <f t="shared" si="267"/>
        <v>Steady</v>
      </c>
      <c r="AN326" s="175">
        <v>260</v>
      </c>
      <c r="AO326" s="176">
        <v>300</v>
      </c>
      <c r="AP326" s="177">
        <f t="shared" si="268"/>
        <v>280</v>
      </c>
      <c r="AQ326" s="201" t="str">
        <f t="shared" si="269"/>
        <v>Steady</v>
      </c>
      <c r="AR326" s="175">
        <v>370</v>
      </c>
      <c r="AS326" s="176">
        <v>450</v>
      </c>
      <c r="AT326" s="177">
        <f t="shared" si="270"/>
        <v>410</v>
      </c>
      <c r="AU326" s="201" t="str">
        <f t="shared" si="271"/>
        <v>Steady</v>
      </c>
      <c r="AV326" s="175">
        <v>110</v>
      </c>
      <c r="AW326" s="176">
        <v>160</v>
      </c>
      <c r="AX326" s="177">
        <f t="shared" si="272"/>
        <v>135</v>
      </c>
      <c r="AY326" s="201" t="str">
        <f t="shared" si="273"/>
        <v>Steady</v>
      </c>
      <c r="AZ326" s="175">
        <v>230</v>
      </c>
      <c r="BA326" s="176">
        <v>270</v>
      </c>
      <c r="BB326" s="177">
        <f t="shared" si="274"/>
        <v>250</v>
      </c>
      <c r="BC326" s="201" t="str">
        <f t="shared" si="275"/>
        <v>Steady</v>
      </c>
      <c r="BD326" s="175">
        <v>350</v>
      </c>
      <c r="BE326" s="176">
        <v>390</v>
      </c>
      <c r="BF326" s="177">
        <f>IF(ISNUMBER(BE326),(BE326-BD326)/2+BD326,"N/A")</f>
        <v>370</v>
      </c>
      <c r="BG326" s="201" t="str">
        <f>IF(ISNUMBER(BF326),((IF(BE326="N/A","N/A",(IF((IF(ISNUMBER(BF325),BF326-BF325,BF326-BF324))=0,"Steady",(IF(ISNUMBER(BF325),BF326-BF325,BF326-BF324))))))),"N/A")</f>
        <v>Steady</v>
      </c>
      <c r="BH326" s="175">
        <v>430</v>
      </c>
      <c r="BI326" s="176">
        <v>500</v>
      </c>
      <c r="BJ326" s="177">
        <f>IF(ISNUMBER(BI326),(BI326-BH326)/2+BH326,"N/A")</f>
        <v>465</v>
      </c>
      <c r="BK326" s="201" t="str">
        <f>IF(ISNUMBER(BJ326),((IF(BI326="N/A","N/A",(IF((IF(ISNUMBER(BJ325),BJ326-BJ325,BJ326-BJ324))=0,"Steady",(IF(ISNUMBER(BJ325),BJ326-BJ325,BJ326-BJ324))))))),"N/A")</f>
        <v>Steady</v>
      </c>
      <c r="BL326" s="175">
        <v>210</v>
      </c>
      <c r="BM326" s="176">
        <v>250</v>
      </c>
      <c r="BN326" s="177">
        <f>IF(ISNUMBER(BM326),(BM326-BL326)/2+BL326,"N/A")</f>
        <v>230</v>
      </c>
      <c r="BO326" s="201" t="str">
        <f>IF(ISNUMBER(BN326),((IF(BM326="N/A","N/A",(IF((IF(ISNUMBER(BN325),BN326-BN325,BN326-BN324))=0,"Steady",(IF(ISNUMBER(BN325),BN326-BN325,BN326-BN324))))))),"N/A")</f>
        <v>Steady</v>
      </c>
      <c r="BP326" s="175">
        <v>320</v>
      </c>
      <c r="BQ326" s="176">
        <v>380</v>
      </c>
      <c r="BR326" s="177">
        <f>IF(ISNUMBER(BQ326),(BQ326-BP326)/2+BP326,"N/A")</f>
        <v>350</v>
      </c>
      <c r="BS326" s="201" t="str">
        <f>IF(ISNUMBER(BR326),((IF(BQ326="N/A","N/A",(IF((IF(ISNUMBER(BR325),BR326-BR325,BR326-BR324))=0,"Steady",(IF(ISNUMBER(BR325),BR326-BR325,BR326-BR324))))))),"N/A")</f>
        <v>Steady</v>
      </c>
      <c r="BT326" s="175">
        <v>270</v>
      </c>
      <c r="BU326" s="176">
        <v>310</v>
      </c>
      <c r="BV326" s="177">
        <f t="shared" si="276"/>
        <v>290</v>
      </c>
      <c r="BW326" s="201" t="str">
        <f t="shared" si="277"/>
        <v>Steady</v>
      </c>
      <c r="BX326" s="175">
        <v>360</v>
      </c>
      <c r="BY326" s="176">
        <v>430</v>
      </c>
      <c r="BZ326" s="177">
        <f t="shared" si="278"/>
        <v>395</v>
      </c>
      <c r="CA326" s="201" t="str">
        <f t="shared" si="279"/>
        <v>Steady</v>
      </c>
      <c r="CB326" s="175">
        <v>110</v>
      </c>
      <c r="CC326" s="176">
        <v>150</v>
      </c>
      <c r="CD326" s="177">
        <f t="shared" si="280"/>
        <v>130</v>
      </c>
      <c r="CE326" s="201" t="str">
        <f t="shared" si="281"/>
        <v>Steady</v>
      </c>
      <c r="CF326" s="175">
        <v>240</v>
      </c>
      <c r="CG326" s="176">
        <v>270</v>
      </c>
      <c r="CH326" s="177">
        <f t="shared" si="282"/>
        <v>255</v>
      </c>
      <c r="CI326" s="201" t="str">
        <f t="shared" si="283"/>
        <v>Steady</v>
      </c>
      <c r="CJ326" s="175">
        <v>320</v>
      </c>
      <c r="CK326" s="176">
        <v>350</v>
      </c>
      <c r="CL326" s="177">
        <f t="shared" si="284"/>
        <v>335</v>
      </c>
      <c r="CM326" s="201" t="str">
        <f t="shared" si="285"/>
        <v>Steady</v>
      </c>
      <c r="CN326" s="175">
        <v>430</v>
      </c>
      <c r="CO326" s="176">
        <v>470</v>
      </c>
      <c r="CP326" s="177">
        <f t="shared" si="286"/>
        <v>450</v>
      </c>
      <c r="CQ326" s="201" t="str">
        <f t="shared" si="287"/>
        <v>Steady</v>
      </c>
      <c r="CR326" s="175">
        <v>170</v>
      </c>
      <c r="CS326" s="176">
        <v>180</v>
      </c>
      <c r="CT326" s="177">
        <f>IF(ISNUMBER(CS326),(CS326-CR326)/2+CR326,"N/A")</f>
        <v>175</v>
      </c>
      <c r="CU326" s="201" t="str">
        <f>IF(ISNUMBER(CT326),((IF(CS326="N/A","N/A",(IF((IF(ISNUMBER(CT325),CT326-CT325,CT326-CT324))=0,"Steady",(IF(ISNUMBER(CT325),CT326-CT325,CT326-CT324))))))),"N/A")</f>
        <v>Steady</v>
      </c>
      <c r="CV326" s="175">
        <v>245</v>
      </c>
      <c r="CW326" s="176">
        <v>265</v>
      </c>
      <c r="CX326" s="177">
        <f t="shared" si="288"/>
        <v>255</v>
      </c>
      <c r="CY326" s="201" t="str">
        <f t="shared" si="289"/>
        <v>Steady</v>
      </c>
      <c r="CZ326" s="175">
        <v>300</v>
      </c>
      <c r="DA326" s="176">
        <v>340</v>
      </c>
      <c r="DB326" s="177">
        <f t="shared" si="290"/>
        <v>320</v>
      </c>
      <c r="DC326" s="201" t="str">
        <f t="shared" si="291"/>
        <v>Steady</v>
      </c>
      <c r="DD326" s="175">
        <v>340</v>
      </c>
      <c r="DE326" s="176">
        <v>430</v>
      </c>
      <c r="DF326" s="177">
        <f t="shared" si="292"/>
        <v>385</v>
      </c>
      <c r="DG326" s="201" t="str">
        <f t="shared" si="293"/>
        <v>Steady</v>
      </c>
      <c r="DH326" s="175">
        <v>115</v>
      </c>
      <c r="DI326" s="176">
        <v>165</v>
      </c>
      <c r="DJ326" s="177">
        <f t="shared" si="294"/>
        <v>140</v>
      </c>
      <c r="DK326" s="201" t="str">
        <f t="shared" si="295"/>
        <v>Steady</v>
      </c>
      <c r="DL326" s="175">
        <v>240</v>
      </c>
      <c r="DM326" s="176">
        <v>280</v>
      </c>
      <c r="DN326" s="177">
        <f t="shared" si="296"/>
        <v>260</v>
      </c>
      <c r="DO326" s="201" t="str">
        <f t="shared" si="297"/>
        <v>Steady</v>
      </c>
      <c r="DP326" s="175">
        <v>340</v>
      </c>
      <c r="DQ326" s="176">
        <v>390</v>
      </c>
      <c r="DR326" s="177">
        <f t="shared" si="298"/>
        <v>365</v>
      </c>
      <c r="DS326" s="201" t="str">
        <f t="shared" si="299"/>
        <v>Steady</v>
      </c>
      <c r="DT326" s="175">
        <v>420</v>
      </c>
      <c r="DU326" s="176">
        <v>440</v>
      </c>
      <c r="DV326" s="177">
        <f t="shared" si="300"/>
        <v>430</v>
      </c>
      <c r="DW326" s="201" t="str">
        <f t="shared" si="301"/>
        <v>Steady</v>
      </c>
      <c r="DX326" s="175">
        <v>135</v>
      </c>
      <c r="DY326" s="176">
        <v>165</v>
      </c>
      <c r="DZ326" s="177">
        <f t="shared" si="302"/>
        <v>150</v>
      </c>
      <c r="EA326" s="201" t="str">
        <f t="shared" si="303"/>
        <v>Steady</v>
      </c>
      <c r="EB326" s="175">
        <v>250</v>
      </c>
      <c r="EC326" s="176">
        <v>330</v>
      </c>
      <c r="ED326" s="177">
        <f t="shared" si="304"/>
        <v>290</v>
      </c>
      <c r="EE326" s="201" t="str">
        <f t="shared" si="305"/>
        <v>Steady</v>
      </c>
      <c r="EF326" s="175">
        <v>300</v>
      </c>
      <c r="EG326" s="176">
        <v>360</v>
      </c>
      <c r="EH326" s="177">
        <f t="shared" si="306"/>
        <v>330</v>
      </c>
      <c r="EI326" s="201" t="str">
        <f t="shared" si="307"/>
        <v>Steady</v>
      </c>
      <c r="EJ326" s="175">
        <v>410</v>
      </c>
      <c r="EK326" s="176">
        <v>470</v>
      </c>
      <c r="EL326" s="177">
        <f t="shared" si="308"/>
        <v>440</v>
      </c>
      <c r="EM326" s="201" t="str">
        <f t="shared" si="309"/>
        <v>Steady</v>
      </c>
      <c r="EN326" s="175">
        <v>160</v>
      </c>
      <c r="EO326" s="176">
        <v>200</v>
      </c>
      <c r="EP326" s="177">
        <f t="shared" si="310"/>
        <v>180</v>
      </c>
      <c r="EQ326" s="201" t="str">
        <f t="shared" si="311"/>
        <v>Steady</v>
      </c>
      <c r="ER326" s="175" t="s">
        <v>0</v>
      </c>
      <c r="ES326" s="176" t="s">
        <v>0</v>
      </c>
      <c r="ET326" s="177" t="s">
        <v>0</v>
      </c>
      <c r="EU326" s="201" t="s">
        <v>0</v>
      </c>
      <c r="EV326" s="175">
        <v>280</v>
      </c>
      <c r="EW326" s="176">
        <v>350</v>
      </c>
      <c r="EX326" s="177">
        <f t="shared" si="312"/>
        <v>315</v>
      </c>
      <c r="EY326" s="201" t="str">
        <f t="shared" si="313"/>
        <v>Steady</v>
      </c>
      <c r="EZ326" s="175">
        <v>400</v>
      </c>
      <c r="FA326" s="176">
        <v>500</v>
      </c>
      <c r="FB326" s="177">
        <f t="shared" si="314"/>
        <v>450</v>
      </c>
      <c r="FC326" s="201" t="str">
        <f t="shared" si="315"/>
        <v>Steady</v>
      </c>
      <c r="FD326" s="175">
        <v>100</v>
      </c>
      <c r="FE326" s="176">
        <v>140</v>
      </c>
      <c r="FF326" s="177">
        <f t="shared" si="316"/>
        <v>120</v>
      </c>
      <c r="FG326" s="201" t="str">
        <f t="shared" si="317"/>
        <v>Steady</v>
      </c>
      <c r="FH326" s="175">
        <v>250</v>
      </c>
      <c r="FI326" s="176">
        <v>300</v>
      </c>
      <c r="FJ326" s="177">
        <f t="shared" si="318"/>
        <v>275</v>
      </c>
      <c r="FK326" s="201" t="str">
        <f t="shared" si="319"/>
        <v>Steady</v>
      </c>
      <c r="FL326" s="175">
        <v>310</v>
      </c>
      <c r="FM326" s="176">
        <v>350</v>
      </c>
      <c r="FN326" s="177">
        <f t="shared" si="320"/>
        <v>330</v>
      </c>
      <c r="FO326" s="201" t="str">
        <f t="shared" si="321"/>
        <v>Steady</v>
      </c>
      <c r="FP326" s="175">
        <v>380</v>
      </c>
      <c r="FQ326" s="176">
        <v>430</v>
      </c>
      <c r="FR326" s="177">
        <f t="shared" si="322"/>
        <v>405</v>
      </c>
      <c r="FS326" s="201" t="str">
        <f t="shared" si="323"/>
        <v>Steady</v>
      </c>
      <c r="FT326" s="175">
        <v>110</v>
      </c>
      <c r="FU326" s="176">
        <v>160</v>
      </c>
      <c r="FV326" s="177">
        <f t="shared" si="324"/>
        <v>135</v>
      </c>
      <c r="FW326" s="201" t="str">
        <f t="shared" si="325"/>
        <v>Steady</v>
      </c>
      <c r="FX326" s="175">
        <v>270</v>
      </c>
      <c r="FY326" s="176">
        <v>300</v>
      </c>
      <c r="FZ326" s="177">
        <f t="shared" si="326"/>
        <v>285</v>
      </c>
      <c r="GA326" s="201" t="str">
        <f t="shared" si="327"/>
        <v>Steady</v>
      </c>
    </row>
    <row r="327" spans="1:183" s="118" customFormat="1" x14ac:dyDescent="0.25">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25">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8"/>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25">
      <c r="A329" s="2">
        <f t="shared" si="0"/>
        <v>2</v>
      </c>
      <c r="B329" s="2">
        <f t="shared" si="1"/>
        <v>2025</v>
      </c>
      <c r="C329" s="32">
        <f t="shared" si="328"/>
        <v>45695</v>
      </c>
      <c r="D329" s="175">
        <v>280</v>
      </c>
      <c r="E329" s="176">
        <v>380</v>
      </c>
      <c r="F329" s="177">
        <v>330</v>
      </c>
      <c r="G329" s="201">
        <v>-75</v>
      </c>
      <c r="H329" s="175">
        <v>350</v>
      </c>
      <c r="I329" s="176">
        <v>430</v>
      </c>
      <c r="J329" s="177">
        <v>390</v>
      </c>
      <c r="K329" s="201">
        <v>25</v>
      </c>
      <c r="L329" s="175">
        <v>450</v>
      </c>
      <c r="M329" s="176">
        <v>500</v>
      </c>
      <c r="N329" s="177">
        <v>475</v>
      </c>
      <c r="O329" s="201" t="s">
        <v>5</v>
      </c>
      <c r="P329" s="175">
        <v>200</v>
      </c>
      <c r="Q329" s="183">
        <v>220</v>
      </c>
      <c r="R329" s="177">
        <v>210</v>
      </c>
      <c r="S329" s="201">
        <v>85</v>
      </c>
      <c r="T329" s="184">
        <v>220</v>
      </c>
      <c r="U329" s="176">
        <v>270</v>
      </c>
      <c r="V329" s="177">
        <v>245</v>
      </c>
      <c r="W329" s="201">
        <v>-15</v>
      </c>
      <c r="X329" s="175">
        <v>280</v>
      </c>
      <c r="Y329" s="176">
        <v>400</v>
      </c>
      <c r="Z329" s="177">
        <v>340</v>
      </c>
      <c r="AA329" s="201" t="s">
        <v>5</v>
      </c>
      <c r="AB329" s="175">
        <v>370</v>
      </c>
      <c r="AC329" s="176">
        <v>420</v>
      </c>
      <c r="AD329" s="177">
        <v>395</v>
      </c>
      <c r="AE329" s="201" t="s">
        <v>5</v>
      </c>
      <c r="AF329" s="175">
        <v>150</v>
      </c>
      <c r="AG329" s="176">
        <v>250</v>
      </c>
      <c r="AH329" s="177">
        <v>200</v>
      </c>
      <c r="AI329" s="201">
        <v>55</v>
      </c>
      <c r="AJ329" s="175">
        <v>275</v>
      </c>
      <c r="AK329" s="176">
        <v>350</v>
      </c>
      <c r="AL329" s="177">
        <v>312.5</v>
      </c>
      <c r="AM329" s="201" t="s">
        <v>5</v>
      </c>
      <c r="AN329" s="185">
        <v>255</v>
      </c>
      <c r="AO329" s="186">
        <v>295</v>
      </c>
      <c r="AP329" s="187">
        <v>275</v>
      </c>
      <c r="AQ329" s="209">
        <v>5</v>
      </c>
      <c r="AR329" s="185">
        <v>360</v>
      </c>
      <c r="AS329" s="186">
        <v>440</v>
      </c>
      <c r="AT329" s="187">
        <v>400</v>
      </c>
      <c r="AU329" s="209" t="s">
        <v>5</v>
      </c>
      <c r="AV329" s="185">
        <v>115</v>
      </c>
      <c r="AW329" s="186">
        <v>165</v>
      </c>
      <c r="AX329" s="187">
        <v>140</v>
      </c>
      <c r="AY329" s="209">
        <v>5</v>
      </c>
      <c r="AZ329" s="185">
        <v>230</v>
      </c>
      <c r="BA329" s="186">
        <v>270</v>
      </c>
      <c r="BB329" s="187">
        <v>250</v>
      </c>
      <c r="BC329" s="209" t="s">
        <v>5</v>
      </c>
      <c r="BD329" s="185">
        <v>345</v>
      </c>
      <c r="BE329" s="186">
        <v>385</v>
      </c>
      <c r="BF329" s="187">
        <v>365</v>
      </c>
      <c r="BG329" s="209">
        <v>5</v>
      </c>
      <c r="BH329" s="185">
        <v>420</v>
      </c>
      <c r="BI329" s="186">
        <v>490</v>
      </c>
      <c r="BJ329" s="187">
        <v>455</v>
      </c>
      <c r="BK329" s="209" t="s">
        <v>5</v>
      </c>
      <c r="BL329" s="185">
        <v>215</v>
      </c>
      <c r="BM329" s="186">
        <v>255</v>
      </c>
      <c r="BN329" s="187">
        <v>235</v>
      </c>
      <c r="BO329" s="209">
        <v>5</v>
      </c>
      <c r="BP329" s="185">
        <v>320</v>
      </c>
      <c r="BQ329" s="186">
        <v>380</v>
      </c>
      <c r="BR329" s="187">
        <v>350</v>
      </c>
      <c r="BS329" s="209" t="s">
        <v>5</v>
      </c>
      <c r="BT329" s="185">
        <v>275</v>
      </c>
      <c r="BU329" s="186">
        <v>315</v>
      </c>
      <c r="BV329" s="187">
        <v>295</v>
      </c>
      <c r="BW329" s="209">
        <v>5</v>
      </c>
      <c r="BX329" s="185">
        <v>360</v>
      </c>
      <c r="BY329" s="186">
        <v>430</v>
      </c>
      <c r="BZ329" s="187">
        <v>395</v>
      </c>
      <c r="CA329" s="209" t="s">
        <v>5</v>
      </c>
      <c r="CB329" s="185">
        <v>110</v>
      </c>
      <c r="CC329" s="186">
        <v>150</v>
      </c>
      <c r="CD329" s="187">
        <v>130</v>
      </c>
      <c r="CE329" s="209" t="s">
        <v>5</v>
      </c>
      <c r="CF329" s="185">
        <v>240</v>
      </c>
      <c r="CG329" s="186">
        <v>270</v>
      </c>
      <c r="CH329" s="187">
        <v>255</v>
      </c>
      <c r="CI329" s="209" t="s">
        <v>5</v>
      </c>
      <c r="CJ329" s="185">
        <v>325</v>
      </c>
      <c r="CK329" s="186">
        <v>355</v>
      </c>
      <c r="CL329" s="187">
        <v>340</v>
      </c>
      <c r="CM329" s="209">
        <v>5</v>
      </c>
      <c r="CN329" s="185">
        <v>430</v>
      </c>
      <c r="CO329" s="186">
        <v>470</v>
      </c>
      <c r="CP329" s="187">
        <v>450</v>
      </c>
      <c r="CQ329" s="209" t="s">
        <v>5</v>
      </c>
      <c r="CR329" s="185">
        <v>170</v>
      </c>
      <c r="CS329" s="186">
        <v>180</v>
      </c>
      <c r="CT329" s="187">
        <v>175</v>
      </c>
      <c r="CU329" s="209" t="s">
        <v>5</v>
      </c>
      <c r="CV329" s="185">
        <v>245</v>
      </c>
      <c r="CW329" s="186">
        <v>265</v>
      </c>
      <c r="CX329" s="187">
        <v>255</v>
      </c>
      <c r="CY329" s="209" t="s">
        <v>5</v>
      </c>
      <c r="CZ329" s="185">
        <v>305</v>
      </c>
      <c r="DA329" s="186">
        <v>345</v>
      </c>
      <c r="DB329" s="187">
        <v>325</v>
      </c>
      <c r="DC329" s="209">
        <v>5</v>
      </c>
      <c r="DD329" s="185">
        <v>340</v>
      </c>
      <c r="DE329" s="186">
        <v>430</v>
      </c>
      <c r="DF329" s="187">
        <v>385</v>
      </c>
      <c r="DG329" s="209" t="s">
        <v>5</v>
      </c>
      <c r="DH329" s="185">
        <v>115</v>
      </c>
      <c r="DI329" s="186">
        <v>165</v>
      </c>
      <c r="DJ329" s="187">
        <v>140</v>
      </c>
      <c r="DK329" s="209" t="s">
        <v>5</v>
      </c>
      <c r="DL329" s="185">
        <v>240</v>
      </c>
      <c r="DM329" s="186">
        <v>280</v>
      </c>
      <c r="DN329" s="187">
        <v>260</v>
      </c>
      <c r="DO329" s="209" t="s">
        <v>5</v>
      </c>
      <c r="DP329" s="185">
        <v>360</v>
      </c>
      <c r="DQ329" s="186">
        <v>400</v>
      </c>
      <c r="DR329" s="187">
        <v>380</v>
      </c>
      <c r="DS329" s="209">
        <v>15</v>
      </c>
      <c r="DT329" s="185">
        <v>430</v>
      </c>
      <c r="DU329" s="186">
        <v>450</v>
      </c>
      <c r="DV329" s="187">
        <v>440</v>
      </c>
      <c r="DW329" s="209">
        <v>10</v>
      </c>
      <c r="DX329" s="185">
        <v>150</v>
      </c>
      <c r="DY329" s="186">
        <v>180</v>
      </c>
      <c r="DZ329" s="187">
        <v>165</v>
      </c>
      <c r="EA329" s="209">
        <v>15</v>
      </c>
      <c r="EB329" s="185">
        <v>255</v>
      </c>
      <c r="EC329" s="186">
        <v>335</v>
      </c>
      <c r="ED329" s="187">
        <v>295</v>
      </c>
      <c r="EE329" s="209">
        <v>5</v>
      </c>
      <c r="EF329" s="175">
        <v>320</v>
      </c>
      <c r="EG329" s="176">
        <v>400</v>
      </c>
      <c r="EH329" s="177">
        <v>360</v>
      </c>
      <c r="EI329" s="201">
        <v>30</v>
      </c>
      <c r="EJ329" s="175">
        <v>410</v>
      </c>
      <c r="EK329" s="176">
        <v>470</v>
      </c>
      <c r="EL329" s="177">
        <v>440</v>
      </c>
      <c r="EM329" s="201" t="s">
        <v>5</v>
      </c>
      <c r="EN329" s="175">
        <v>160</v>
      </c>
      <c r="EO329" s="176">
        <v>200</v>
      </c>
      <c r="EP329" s="177">
        <v>180</v>
      </c>
      <c r="EQ329" s="201" t="s">
        <v>5</v>
      </c>
      <c r="ER329" s="175" t="s">
        <v>0</v>
      </c>
      <c r="ES329" s="176" t="s">
        <v>0</v>
      </c>
      <c r="ET329" s="177" t="s">
        <v>0</v>
      </c>
      <c r="EU329" s="201" t="s">
        <v>0</v>
      </c>
      <c r="EV329" s="175">
        <v>280</v>
      </c>
      <c r="EW329" s="176">
        <v>350</v>
      </c>
      <c r="EX329" s="177">
        <v>315</v>
      </c>
      <c r="EY329" s="201" t="s">
        <v>5</v>
      </c>
      <c r="EZ329" s="175">
        <v>400</v>
      </c>
      <c r="FA329" s="176">
        <v>500</v>
      </c>
      <c r="FB329" s="177">
        <v>450</v>
      </c>
      <c r="FC329" s="201" t="s">
        <v>5</v>
      </c>
      <c r="FD329" s="175">
        <v>100</v>
      </c>
      <c r="FE329" s="176">
        <v>140</v>
      </c>
      <c r="FF329" s="177">
        <v>120</v>
      </c>
      <c r="FG329" s="201" t="s">
        <v>5</v>
      </c>
      <c r="FH329" s="175">
        <v>300</v>
      </c>
      <c r="FI329" s="176">
        <v>350</v>
      </c>
      <c r="FJ329" s="177">
        <v>325</v>
      </c>
      <c r="FK329" s="201">
        <v>50</v>
      </c>
      <c r="FL329" s="175">
        <v>330</v>
      </c>
      <c r="FM329" s="176">
        <v>380</v>
      </c>
      <c r="FN329" s="177">
        <v>355</v>
      </c>
      <c r="FO329" s="201">
        <v>25</v>
      </c>
      <c r="FP329" s="175">
        <v>380</v>
      </c>
      <c r="FQ329" s="176">
        <v>430</v>
      </c>
      <c r="FR329" s="177">
        <v>405</v>
      </c>
      <c r="FS329" s="201" t="s">
        <v>5</v>
      </c>
      <c r="FT329" s="175">
        <v>110</v>
      </c>
      <c r="FU329" s="176">
        <v>160</v>
      </c>
      <c r="FV329" s="177">
        <v>135</v>
      </c>
      <c r="FW329" s="201" t="s">
        <v>5</v>
      </c>
      <c r="FX329" s="175">
        <v>280</v>
      </c>
      <c r="FY329" s="176">
        <v>310</v>
      </c>
      <c r="FZ329" s="177">
        <v>295</v>
      </c>
      <c r="GA329" s="201">
        <v>10</v>
      </c>
    </row>
    <row r="330" spans="1:183" x14ac:dyDescent="0.25">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25">
      <c r="A331" s="2">
        <f t="shared" si="0"/>
        <v>2</v>
      </c>
      <c r="B331" s="2">
        <f t="shared" si="1"/>
        <v>2025</v>
      </c>
      <c r="C331" s="189">
        <f t="shared" si="328"/>
        <v>45709</v>
      </c>
      <c r="D331" s="210">
        <v>280</v>
      </c>
      <c r="E331" s="211">
        <v>380</v>
      </c>
      <c r="F331" s="212">
        <v>330</v>
      </c>
      <c r="G331" s="213" t="s">
        <v>5</v>
      </c>
      <c r="H331" s="210">
        <v>350</v>
      </c>
      <c r="I331" s="211">
        <v>430</v>
      </c>
      <c r="J331" s="212">
        <v>390</v>
      </c>
      <c r="K331" s="213" t="s">
        <v>5</v>
      </c>
      <c r="L331" s="210">
        <v>455</v>
      </c>
      <c r="M331" s="211">
        <v>505</v>
      </c>
      <c r="N331" s="212">
        <v>480</v>
      </c>
      <c r="O331" s="213" t="s">
        <v>5</v>
      </c>
      <c r="P331" s="210">
        <v>200</v>
      </c>
      <c r="Q331" s="214">
        <v>220</v>
      </c>
      <c r="R331" s="212">
        <v>210</v>
      </c>
      <c r="S331" s="213" t="s">
        <v>5</v>
      </c>
      <c r="T331" s="215">
        <v>220</v>
      </c>
      <c r="U331" s="211">
        <v>270</v>
      </c>
      <c r="V331" s="212">
        <v>245</v>
      </c>
      <c r="W331" s="213" t="s">
        <v>5</v>
      </c>
      <c r="X331" s="210">
        <v>280</v>
      </c>
      <c r="Y331" s="211">
        <v>400</v>
      </c>
      <c r="Z331" s="212">
        <v>340</v>
      </c>
      <c r="AA331" s="213" t="s">
        <v>5</v>
      </c>
      <c r="AB331" s="210">
        <v>370</v>
      </c>
      <c r="AC331" s="211">
        <v>420</v>
      </c>
      <c r="AD331" s="212">
        <v>395</v>
      </c>
      <c r="AE331" s="213" t="s">
        <v>5</v>
      </c>
      <c r="AF331" s="210">
        <v>150</v>
      </c>
      <c r="AG331" s="211">
        <v>250</v>
      </c>
      <c r="AH331" s="212">
        <v>200</v>
      </c>
      <c r="AI331" s="213" t="s">
        <v>5</v>
      </c>
      <c r="AJ331" s="210">
        <v>275</v>
      </c>
      <c r="AK331" s="211">
        <v>350</v>
      </c>
      <c r="AL331" s="212">
        <v>312.5</v>
      </c>
      <c r="AM331" s="213" t="s">
        <v>5</v>
      </c>
      <c r="AN331" s="210">
        <v>270</v>
      </c>
      <c r="AO331" s="211">
        <v>310</v>
      </c>
      <c r="AP331" s="212">
        <v>290</v>
      </c>
      <c r="AQ331" s="213">
        <v>15</v>
      </c>
      <c r="AR331" s="210">
        <v>365</v>
      </c>
      <c r="AS331" s="211">
        <v>445</v>
      </c>
      <c r="AT331" s="212">
        <v>405</v>
      </c>
      <c r="AU331" s="213">
        <v>5</v>
      </c>
      <c r="AV331" s="210">
        <v>115</v>
      </c>
      <c r="AW331" s="211">
        <v>165</v>
      </c>
      <c r="AX331" s="212">
        <v>140</v>
      </c>
      <c r="AY331" s="213" t="s">
        <v>5</v>
      </c>
      <c r="AZ331" s="210">
        <v>270</v>
      </c>
      <c r="BA331" s="211">
        <v>310</v>
      </c>
      <c r="BB331" s="212">
        <v>290</v>
      </c>
      <c r="BC331" s="213">
        <v>40</v>
      </c>
      <c r="BD331" s="210">
        <v>355</v>
      </c>
      <c r="BE331" s="211">
        <v>405</v>
      </c>
      <c r="BF331" s="212">
        <v>380</v>
      </c>
      <c r="BG331" s="213">
        <v>15</v>
      </c>
      <c r="BH331" s="210">
        <v>435</v>
      </c>
      <c r="BI331" s="211">
        <v>515</v>
      </c>
      <c r="BJ331" s="212">
        <v>475</v>
      </c>
      <c r="BK331" s="213">
        <v>20</v>
      </c>
      <c r="BL331" s="210">
        <v>215</v>
      </c>
      <c r="BM331" s="211">
        <v>255</v>
      </c>
      <c r="BN331" s="212">
        <v>235</v>
      </c>
      <c r="BO331" s="213" t="s">
        <v>5</v>
      </c>
      <c r="BP331" s="210">
        <v>360</v>
      </c>
      <c r="BQ331" s="211">
        <v>420</v>
      </c>
      <c r="BR331" s="212">
        <v>390</v>
      </c>
      <c r="BS331" s="213">
        <v>40</v>
      </c>
      <c r="BT331" s="210">
        <v>280</v>
      </c>
      <c r="BU331" s="211">
        <v>320</v>
      </c>
      <c r="BV331" s="212">
        <v>300</v>
      </c>
      <c r="BW331" s="213">
        <v>5</v>
      </c>
      <c r="BX331" s="210">
        <v>375</v>
      </c>
      <c r="BY331" s="211">
        <v>445</v>
      </c>
      <c r="BZ331" s="212">
        <v>410</v>
      </c>
      <c r="CA331" s="213">
        <v>5</v>
      </c>
      <c r="CB331" s="210">
        <v>110</v>
      </c>
      <c r="CC331" s="211">
        <v>150</v>
      </c>
      <c r="CD331" s="212">
        <v>130</v>
      </c>
      <c r="CE331" s="213" t="s">
        <v>5</v>
      </c>
      <c r="CF331" s="210">
        <v>255</v>
      </c>
      <c r="CG331" s="211">
        <v>285</v>
      </c>
      <c r="CH331" s="212">
        <v>270</v>
      </c>
      <c r="CI331" s="213">
        <v>10</v>
      </c>
      <c r="CJ331" s="210">
        <v>330</v>
      </c>
      <c r="CK331" s="211">
        <v>360</v>
      </c>
      <c r="CL331" s="212">
        <v>345</v>
      </c>
      <c r="CM331" s="213">
        <v>5</v>
      </c>
      <c r="CN331" s="210">
        <v>445</v>
      </c>
      <c r="CO331" s="211">
        <v>485</v>
      </c>
      <c r="CP331" s="212">
        <v>465</v>
      </c>
      <c r="CQ331" s="213">
        <v>5</v>
      </c>
      <c r="CR331" s="210">
        <v>170</v>
      </c>
      <c r="CS331" s="211">
        <v>180</v>
      </c>
      <c r="CT331" s="212">
        <v>175</v>
      </c>
      <c r="CU331" s="213" t="s">
        <v>5</v>
      </c>
      <c r="CV331" s="210">
        <v>260</v>
      </c>
      <c r="CW331" s="211">
        <v>280</v>
      </c>
      <c r="CX331" s="212">
        <v>270</v>
      </c>
      <c r="CY331" s="213">
        <v>10</v>
      </c>
      <c r="CZ331" s="210">
        <v>310</v>
      </c>
      <c r="DA331" s="211">
        <v>350</v>
      </c>
      <c r="DB331" s="212">
        <v>330</v>
      </c>
      <c r="DC331" s="213">
        <v>5</v>
      </c>
      <c r="DD331" s="210">
        <v>355</v>
      </c>
      <c r="DE331" s="211">
        <v>445</v>
      </c>
      <c r="DF331" s="212">
        <v>400</v>
      </c>
      <c r="DG331" s="213">
        <v>15</v>
      </c>
      <c r="DH331" s="210">
        <v>115</v>
      </c>
      <c r="DI331" s="211">
        <v>165</v>
      </c>
      <c r="DJ331" s="212">
        <v>140</v>
      </c>
      <c r="DK331" s="213" t="s">
        <v>5</v>
      </c>
      <c r="DL331" s="210">
        <v>255</v>
      </c>
      <c r="DM331" s="211">
        <v>295</v>
      </c>
      <c r="DN331" s="212">
        <v>275</v>
      </c>
      <c r="DO331" s="213">
        <v>25</v>
      </c>
      <c r="DP331" s="210">
        <v>365</v>
      </c>
      <c r="DQ331" s="211">
        <v>405</v>
      </c>
      <c r="DR331" s="212">
        <v>385</v>
      </c>
      <c r="DS331" s="213">
        <v>5</v>
      </c>
      <c r="DT331" s="210">
        <v>430</v>
      </c>
      <c r="DU331" s="211">
        <v>450</v>
      </c>
      <c r="DV331" s="212">
        <v>440</v>
      </c>
      <c r="DW331" s="213" t="s">
        <v>5</v>
      </c>
      <c r="DX331" s="210">
        <v>150</v>
      </c>
      <c r="DY331" s="211">
        <v>180</v>
      </c>
      <c r="DZ331" s="212">
        <v>165</v>
      </c>
      <c r="EA331" s="213" t="s">
        <v>5</v>
      </c>
      <c r="EB331" s="210">
        <v>265</v>
      </c>
      <c r="EC331" s="211">
        <v>345</v>
      </c>
      <c r="ED331" s="212">
        <v>305</v>
      </c>
      <c r="EE331" s="213" t="s">
        <v>5</v>
      </c>
      <c r="EF331" s="210">
        <v>280</v>
      </c>
      <c r="EG331" s="211">
        <v>380</v>
      </c>
      <c r="EH331" s="212">
        <v>330</v>
      </c>
      <c r="EI331" s="213" t="s">
        <v>5</v>
      </c>
      <c r="EJ331" s="210">
        <v>410</v>
      </c>
      <c r="EK331" s="211">
        <v>470</v>
      </c>
      <c r="EL331" s="212">
        <v>440</v>
      </c>
      <c r="EM331" s="213" t="s">
        <v>5</v>
      </c>
      <c r="EN331" s="210">
        <v>160</v>
      </c>
      <c r="EO331" s="211">
        <v>200</v>
      </c>
      <c r="EP331" s="212">
        <v>180</v>
      </c>
      <c r="EQ331" s="213" t="s">
        <v>5</v>
      </c>
      <c r="ER331" s="210" t="s">
        <v>0</v>
      </c>
      <c r="ES331" s="211" t="s">
        <v>0</v>
      </c>
      <c r="ET331" s="212" t="s">
        <v>0</v>
      </c>
      <c r="EU331" s="213" t="s">
        <v>0</v>
      </c>
      <c r="EV331" s="210">
        <v>280</v>
      </c>
      <c r="EW331" s="211">
        <v>350</v>
      </c>
      <c r="EX331" s="212">
        <v>315</v>
      </c>
      <c r="EY331" s="213" t="s">
        <v>5</v>
      </c>
      <c r="EZ331" s="210">
        <v>400</v>
      </c>
      <c r="FA331" s="211">
        <v>500</v>
      </c>
      <c r="FB331" s="212">
        <v>450</v>
      </c>
      <c r="FC331" s="213" t="s">
        <v>5</v>
      </c>
      <c r="FD331" s="210">
        <v>100</v>
      </c>
      <c r="FE331" s="211">
        <v>140</v>
      </c>
      <c r="FF331" s="212">
        <v>120</v>
      </c>
      <c r="FG331" s="213" t="s">
        <v>5</v>
      </c>
      <c r="FH331" s="210">
        <v>300</v>
      </c>
      <c r="FI331" s="211">
        <v>350</v>
      </c>
      <c r="FJ331" s="212">
        <v>325</v>
      </c>
      <c r="FK331" s="213" t="s">
        <v>5</v>
      </c>
      <c r="FL331" s="210">
        <v>220</v>
      </c>
      <c r="FM331" s="211">
        <v>280</v>
      </c>
      <c r="FN331" s="212">
        <v>250</v>
      </c>
      <c r="FO331" s="213">
        <v>-105</v>
      </c>
      <c r="FP331" s="210">
        <v>380</v>
      </c>
      <c r="FQ331" s="211">
        <v>430</v>
      </c>
      <c r="FR331" s="212">
        <v>405</v>
      </c>
      <c r="FS331" s="213" t="s">
        <v>5</v>
      </c>
      <c r="FT331" s="210">
        <v>110</v>
      </c>
      <c r="FU331" s="211">
        <v>160</v>
      </c>
      <c r="FV331" s="212">
        <v>135</v>
      </c>
      <c r="FW331" s="213" t="s">
        <v>5</v>
      </c>
      <c r="FX331" s="210">
        <v>235</v>
      </c>
      <c r="FY331" s="211">
        <v>265</v>
      </c>
      <c r="FZ331" s="212">
        <v>250</v>
      </c>
      <c r="GA331" s="213">
        <v>-45</v>
      </c>
    </row>
    <row r="332" spans="1:183" s="118" customFormat="1" x14ac:dyDescent="0.25">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25">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25">
      <c r="A334" s="2">
        <f t="shared" si="0"/>
        <v>3</v>
      </c>
      <c r="B334" s="2">
        <f t="shared" si="1"/>
        <v>2025</v>
      </c>
      <c r="C334" s="195">
        <f t="shared" si="328"/>
        <v>45730</v>
      </c>
      <c r="D334" s="178">
        <f>AVERAGE(D333,D335)</f>
        <v>280</v>
      </c>
      <c r="E334" s="178">
        <f>AVERAGE(E333,E335)</f>
        <v>380</v>
      </c>
      <c r="F334" s="178">
        <f>AVERAGE(F333,F335)</f>
        <v>330</v>
      </c>
      <c r="G334" s="216"/>
      <c r="H334" s="178">
        <f>AVERAGE(H333,H335)</f>
        <v>360</v>
      </c>
      <c r="I334" s="178">
        <f>AVERAGE(I333,I335)</f>
        <v>440</v>
      </c>
      <c r="J334" s="178">
        <f>AVERAGE(J333,J335)</f>
        <v>400</v>
      </c>
      <c r="K334" s="216"/>
      <c r="L334" s="178">
        <f>AVERAGE(L333,L335)</f>
        <v>455</v>
      </c>
      <c r="M334" s="178">
        <f>AVERAGE(M333,M335)</f>
        <v>505</v>
      </c>
      <c r="N334" s="178">
        <f>AVERAGE(N333,N335)</f>
        <v>480</v>
      </c>
      <c r="O334" s="216"/>
      <c r="P334" s="178">
        <f>AVERAGE(P333,P335)</f>
        <v>220</v>
      </c>
      <c r="Q334" s="178">
        <f>AVERAGE(Q333,Q335)</f>
        <v>270</v>
      </c>
      <c r="R334" s="178">
        <f>AVERAGE(R333,R335)</f>
        <v>245</v>
      </c>
      <c r="S334" s="216"/>
      <c r="T334" s="178">
        <f>AVERAGE(T333,T335)</f>
        <v>235</v>
      </c>
      <c r="U334" s="178">
        <f>AVERAGE(U333,U335)</f>
        <v>285</v>
      </c>
      <c r="V334" s="178">
        <f>AVERAGE(V333,V335)</f>
        <v>260</v>
      </c>
      <c r="W334" s="216"/>
      <c r="X334" s="178">
        <f>AVERAGE(X333,X335)</f>
        <v>280</v>
      </c>
      <c r="Y334" s="178">
        <f>AVERAGE(Y333,Y335)</f>
        <v>400</v>
      </c>
      <c r="Z334" s="178">
        <f>AVERAGE(Z333,Z335)</f>
        <v>340</v>
      </c>
      <c r="AA334" s="216"/>
      <c r="AB334" s="178">
        <f>AVERAGE(AB333,AB335)</f>
        <v>370</v>
      </c>
      <c r="AC334" s="178">
        <f>AVERAGE(AC333,AC335)</f>
        <v>420</v>
      </c>
      <c r="AD334" s="178">
        <f>AVERAGE(AD333,AD335)</f>
        <v>395</v>
      </c>
      <c r="AE334" s="216"/>
      <c r="AF334" s="178">
        <f>AVERAGE(AF333,AF335)</f>
        <v>150</v>
      </c>
      <c r="AG334" s="178">
        <f>AVERAGE(AG333,AG335)</f>
        <v>250</v>
      </c>
      <c r="AH334" s="178">
        <f>AVERAGE(AH333,AH335)</f>
        <v>200</v>
      </c>
      <c r="AI334" s="216"/>
      <c r="AJ334" s="178">
        <f>AVERAGE(AJ333,AJ335)</f>
        <v>250</v>
      </c>
      <c r="AK334" s="178">
        <f>AVERAGE(AK333,AK335)</f>
        <v>300</v>
      </c>
      <c r="AL334" s="178">
        <f>AVERAGE(AL333,AL335)</f>
        <v>275</v>
      </c>
      <c r="AM334" s="216"/>
      <c r="AN334" s="178">
        <f>AVERAGE(AN333,AN335)</f>
        <v>270</v>
      </c>
      <c r="AO334" s="178">
        <f>AVERAGE(AO333,AO335)</f>
        <v>315</v>
      </c>
      <c r="AP334" s="178">
        <f>AVERAGE(AP333,AP335)</f>
        <v>292.5</v>
      </c>
      <c r="AQ334" s="216"/>
      <c r="AR334" s="178">
        <f>AVERAGE(AR333,AR335)</f>
        <v>377.5</v>
      </c>
      <c r="AS334" s="178">
        <f>AVERAGE(AS333,AS335)</f>
        <v>457.5</v>
      </c>
      <c r="AT334" s="178">
        <f>AVERAGE(AT333,AT335)</f>
        <v>417.5</v>
      </c>
      <c r="AU334" s="216"/>
      <c r="AV334" s="178">
        <f>AVERAGE(AV333,AV335)</f>
        <v>115</v>
      </c>
      <c r="AW334" s="178">
        <f>AVERAGE(AW333,AW335)</f>
        <v>165</v>
      </c>
      <c r="AX334" s="178">
        <f>AVERAGE(AX333,AX335)</f>
        <v>140</v>
      </c>
      <c r="AY334" s="216"/>
      <c r="AZ334" s="178">
        <f>AVERAGE(AZ333,AZ335)</f>
        <v>270</v>
      </c>
      <c r="BA334" s="178">
        <f>AVERAGE(BA333,BA335)</f>
        <v>315</v>
      </c>
      <c r="BB334" s="178">
        <f>AVERAGE(BB333,BB335)</f>
        <v>292.5</v>
      </c>
      <c r="BC334" s="216"/>
      <c r="BD334" s="178">
        <f>AVERAGE(BD333,BD335)</f>
        <v>355</v>
      </c>
      <c r="BE334" s="178">
        <f>AVERAGE(BE333,BE335)</f>
        <v>410</v>
      </c>
      <c r="BF334" s="178">
        <f>AVERAGE(BF333,BF335)</f>
        <v>382.5</v>
      </c>
      <c r="BG334" s="216"/>
      <c r="BH334" s="178">
        <f>AVERAGE(BH333,BH335)</f>
        <v>442.5</v>
      </c>
      <c r="BI334" s="178">
        <f>AVERAGE(BI333,BI335)</f>
        <v>532.5</v>
      </c>
      <c r="BJ334" s="178">
        <f>AVERAGE(BJ333,BJ335)</f>
        <v>487.5</v>
      </c>
      <c r="BK334" s="216"/>
      <c r="BL334" s="178">
        <f>AVERAGE(BL333,BL335)</f>
        <v>215</v>
      </c>
      <c r="BM334" s="178">
        <f>AVERAGE(BM333,BM335)</f>
        <v>255</v>
      </c>
      <c r="BN334" s="178">
        <f>AVERAGE(BN333,BN335)</f>
        <v>235</v>
      </c>
      <c r="BO334" s="216"/>
      <c r="BP334" s="178">
        <f>AVERAGE(BP333,BP335)</f>
        <v>360</v>
      </c>
      <c r="BQ334" s="178">
        <f>AVERAGE(BQ333,BQ335)</f>
        <v>425</v>
      </c>
      <c r="BR334" s="178">
        <f>AVERAGE(BR333,BR335)</f>
        <v>392.5</v>
      </c>
      <c r="BS334" s="216"/>
      <c r="BT334" s="178">
        <f>AVERAGE(BT333,BT335)</f>
        <v>285</v>
      </c>
      <c r="BU334" s="178">
        <f>AVERAGE(BU333,BU335)</f>
        <v>325</v>
      </c>
      <c r="BV334" s="178">
        <f>AVERAGE(BV333,BV335)</f>
        <v>305</v>
      </c>
      <c r="BW334" s="216"/>
      <c r="BX334" s="178">
        <f>AVERAGE(BX333,BX335)</f>
        <v>382.5</v>
      </c>
      <c r="BY334" s="178">
        <f>AVERAGE(BY333,BY335)</f>
        <v>457.5</v>
      </c>
      <c r="BZ334" s="178">
        <f>AVERAGE(BZ333,BZ335)</f>
        <v>420</v>
      </c>
      <c r="CA334" s="216"/>
      <c r="CB334" s="178">
        <f>AVERAGE(CB333,CB335)</f>
        <v>120</v>
      </c>
      <c r="CC334" s="178">
        <f>AVERAGE(CC333,CC335)</f>
        <v>150</v>
      </c>
      <c r="CD334" s="178">
        <f>AVERAGE(CD333,CD335)</f>
        <v>135</v>
      </c>
      <c r="CE334" s="216"/>
      <c r="CF334" s="178">
        <f>AVERAGE(CF333,CF335)</f>
        <v>257.5</v>
      </c>
      <c r="CG334" s="178">
        <f>AVERAGE(CG333,CG335)</f>
        <v>287.5</v>
      </c>
      <c r="CH334" s="178">
        <f>AVERAGE(CH333,CH335)</f>
        <v>272.5</v>
      </c>
      <c r="CI334" s="216"/>
      <c r="CJ334" s="178">
        <f>AVERAGE(CJ333,CJ335)</f>
        <v>335</v>
      </c>
      <c r="CK334" s="178">
        <f>AVERAGE(CK333,CK335)</f>
        <v>365</v>
      </c>
      <c r="CL334" s="178">
        <f>AVERAGE(CL333,CL335)</f>
        <v>350</v>
      </c>
      <c r="CM334" s="216"/>
      <c r="CN334" s="178">
        <f>AVERAGE(CN333,CN335)</f>
        <v>452.5</v>
      </c>
      <c r="CO334" s="178">
        <f>AVERAGE(CO333,CO335)</f>
        <v>497.5</v>
      </c>
      <c r="CP334" s="178">
        <f>AVERAGE(CP333,CP335)</f>
        <v>475</v>
      </c>
      <c r="CQ334" s="216"/>
      <c r="CR334" s="178">
        <f>AVERAGE(CR333,CR335)</f>
        <v>170</v>
      </c>
      <c r="CS334" s="178">
        <f>AVERAGE(CS333,CS335)</f>
        <v>190</v>
      </c>
      <c r="CT334" s="178">
        <f>AVERAGE(CT333,CT335)</f>
        <v>180</v>
      </c>
      <c r="CU334" s="216"/>
      <c r="CV334" s="178">
        <f>AVERAGE(CV333,CV335)</f>
        <v>262.5</v>
      </c>
      <c r="CW334" s="178">
        <f>AVERAGE(CW333,CW335)</f>
        <v>282.5</v>
      </c>
      <c r="CX334" s="178">
        <f>AVERAGE(CX333,CX335)</f>
        <v>272.5</v>
      </c>
      <c r="CY334" s="216"/>
      <c r="CZ334" s="178">
        <f>AVERAGE(CZ333,CZ335)</f>
        <v>315</v>
      </c>
      <c r="DA334" s="178">
        <f>AVERAGE(DA333,DA335)</f>
        <v>355</v>
      </c>
      <c r="DB334" s="178">
        <f>AVERAGE(DB333,DB335)</f>
        <v>335</v>
      </c>
      <c r="DC334" s="216"/>
      <c r="DD334" s="178">
        <f>AVERAGE(DD333,DD335)</f>
        <v>367.5</v>
      </c>
      <c r="DE334" s="178">
        <f>AVERAGE(DE333,DE335)</f>
        <v>452.5</v>
      </c>
      <c r="DF334" s="178">
        <f>AVERAGE(DF333,DF335)</f>
        <v>410</v>
      </c>
      <c r="DG334" s="216"/>
      <c r="DH334" s="178">
        <f>AVERAGE(DH333,DH335)</f>
        <v>115</v>
      </c>
      <c r="DI334" s="178">
        <f>AVERAGE(DI333,DI335)</f>
        <v>175</v>
      </c>
      <c r="DJ334" s="178">
        <f>AVERAGE(DJ333,DJ335)</f>
        <v>145</v>
      </c>
      <c r="DK334" s="216"/>
      <c r="DL334" s="178">
        <f>AVERAGE(DL333,DL335)</f>
        <v>257.5</v>
      </c>
      <c r="DM334" s="178">
        <f>AVERAGE(DM333,DM335)</f>
        <v>297.5</v>
      </c>
      <c r="DN334" s="178">
        <f>AVERAGE(DN333,DN335)</f>
        <v>277.5</v>
      </c>
      <c r="DO334" s="216"/>
      <c r="DP334" s="178">
        <f>AVERAGE(DP333,DP335)</f>
        <v>365</v>
      </c>
      <c r="DQ334" s="178">
        <f>AVERAGE(DQ333,DQ335)</f>
        <v>415</v>
      </c>
      <c r="DR334" s="178">
        <f>AVERAGE(DR333,DR335)</f>
        <v>390</v>
      </c>
      <c r="DS334" s="217"/>
      <c r="DT334" s="178">
        <f>AVERAGE(DT333,DT335)</f>
        <v>435</v>
      </c>
      <c r="DU334" s="178">
        <f>AVERAGE(DU333,DU335)</f>
        <v>465</v>
      </c>
      <c r="DV334" s="178">
        <f>AVERAGE(DV333,DV335)</f>
        <v>450</v>
      </c>
      <c r="DW334" s="216"/>
      <c r="DX334" s="178">
        <f>AVERAGE(DX333,DX335)</f>
        <v>160</v>
      </c>
      <c r="DY334" s="178">
        <f>AVERAGE(DY333,DY335)</f>
        <v>210</v>
      </c>
      <c r="DZ334" s="178">
        <f>AVERAGE(DZ333,DZ335)</f>
        <v>185</v>
      </c>
      <c r="EA334" s="216"/>
      <c r="EB334" s="178">
        <f>AVERAGE(EB333,EB335)</f>
        <v>265</v>
      </c>
      <c r="EC334" s="178">
        <f>AVERAGE(EC333,EC335)</f>
        <v>345</v>
      </c>
      <c r="ED334" s="178">
        <f>AVERAGE(ED333,ED335)</f>
        <v>305</v>
      </c>
      <c r="EE334" s="216"/>
      <c r="EF334" s="178">
        <f>AVERAGE(EF333,EF335)</f>
        <v>300</v>
      </c>
      <c r="EG334" s="178">
        <f>AVERAGE(EG333,EG335)</f>
        <v>400</v>
      </c>
      <c r="EH334" s="178">
        <f>AVERAGE(EH333,EH335)</f>
        <v>350</v>
      </c>
      <c r="EI334" s="216"/>
      <c r="EJ334" s="178">
        <f>AVERAGE(EJ333,EJ335)</f>
        <v>410</v>
      </c>
      <c r="EK334" s="178">
        <f>AVERAGE(EK333,EK335)</f>
        <v>470</v>
      </c>
      <c r="EL334" s="178">
        <f>AVERAGE(EL333,EL335)</f>
        <v>440</v>
      </c>
      <c r="EM334" s="216"/>
      <c r="EN334" s="178">
        <f>AVERAGE(EN333,EN335)</f>
        <v>160</v>
      </c>
      <c r="EO334" s="178">
        <f>AVERAGE(EO333,EO335)</f>
        <v>200</v>
      </c>
      <c r="EP334" s="178">
        <f>AVERAGE(EP333,EP335)</f>
        <v>180</v>
      </c>
      <c r="EQ334" s="216"/>
      <c r="ER334" s="178" t="e">
        <f>AVERAGE(ER333,ER335)</f>
        <v>#DIV/0!</v>
      </c>
      <c r="ES334" s="178" t="e">
        <f>AVERAGE(ES333,ES335)</f>
        <v>#DIV/0!</v>
      </c>
      <c r="ET334" s="178" t="e">
        <f>AVERAGE(ET333,ET335)</f>
        <v>#DIV/0!</v>
      </c>
      <c r="EU334" s="216"/>
      <c r="EV334" s="178">
        <f>AVERAGE(EV333,EV335)</f>
        <v>200</v>
      </c>
      <c r="EW334" s="178">
        <f>AVERAGE(EW333,EW335)</f>
        <v>280</v>
      </c>
      <c r="EX334" s="178">
        <f>AVERAGE(EX333,EX335)</f>
        <v>240</v>
      </c>
      <c r="EY334" s="216"/>
      <c r="EZ334" s="178">
        <f>AVERAGE(EZ333,EZ335)</f>
        <v>400</v>
      </c>
      <c r="FA334" s="178">
        <f>AVERAGE(FA333,FA335)</f>
        <v>500</v>
      </c>
      <c r="FB334" s="178">
        <f>AVERAGE(FB333,FB335)</f>
        <v>450</v>
      </c>
      <c r="FC334" s="216"/>
      <c r="FD334" s="178">
        <f>AVERAGE(FD333,FD335)</f>
        <v>100</v>
      </c>
      <c r="FE334" s="178">
        <f>AVERAGE(FE333,FE335)</f>
        <v>160</v>
      </c>
      <c r="FF334" s="178">
        <f>AVERAGE(FF333,FF335)</f>
        <v>130</v>
      </c>
      <c r="FG334" s="216"/>
      <c r="FH334" s="178">
        <f>AVERAGE(FH333,FH335)</f>
        <v>300</v>
      </c>
      <c r="FI334" s="178">
        <f>AVERAGE(FI333,FI335)</f>
        <v>350</v>
      </c>
      <c r="FJ334" s="178">
        <f>AVERAGE(FJ333,FJ335)</f>
        <v>325</v>
      </c>
      <c r="FK334" s="216"/>
      <c r="FL334" s="178">
        <f>AVERAGE(FL333,FL335)</f>
        <v>220</v>
      </c>
      <c r="FM334" s="178">
        <f>AVERAGE(FM333,FM335)</f>
        <v>280</v>
      </c>
      <c r="FN334" s="178">
        <f>AVERAGE(FN333,FN335)</f>
        <v>250</v>
      </c>
      <c r="FO334" s="216"/>
      <c r="FP334" s="178">
        <f>AVERAGE(FP333,FP335)</f>
        <v>390</v>
      </c>
      <c r="FQ334" s="178">
        <f>AVERAGE(FQ333,FQ335)</f>
        <v>440</v>
      </c>
      <c r="FR334" s="178">
        <f>AVERAGE(FR333,FR335)</f>
        <v>415</v>
      </c>
      <c r="FS334" s="216"/>
      <c r="FT334" s="178">
        <f>AVERAGE(FT333,FT335)</f>
        <v>110</v>
      </c>
      <c r="FU334" s="178">
        <f>AVERAGE(FU333,FU335)</f>
        <v>160</v>
      </c>
      <c r="FV334" s="178">
        <f>AVERAGE(FV333,FV335)</f>
        <v>135</v>
      </c>
      <c r="FW334" s="216"/>
      <c r="FX334" s="178">
        <f>AVERAGE(FX333,FX335)</f>
        <v>235</v>
      </c>
      <c r="FY334" s="178">
        <f>AVERAGE(FY333,FY335)</f>
        <v>265</v>
      </c>
      <c r="FZ334" s="178">
        <f>AVERAGE(FZ333,FZ335)</f>
        <v>250</v>
      </c>
      <c r="GA334" s="216"/>
    </row>
    <row r="335" spans="1:183" x14ac:dyDescent="0.25">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25">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25">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25">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25">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25">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8"/>
      <c r="ES340" s="188"/>
      <c r="ET340" s="219"/>
      <c r="EU340" s="208"/>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25">
      <c r="A341" s="2">
        <f t="shared" si="0"/>
        <v>5</v>
      </c>
      <c r="B341" s="2">
        <f t="shared" si="1"/>
        <v>2025</v>
      </c>
      <c r="C341" s="195">
        <f t="shared" ref="C341:C356"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25">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20">
        <v>270</v>
      </c>
      <c r="AO342" s="51">
        <v>320</v>
      </c>
      <c r="AP342" s="53">
        <v>295</v>
      </c>
      <c r="AQ342" s="93" t="s">
        <v>5</v>
      </c>
      <c r="AR342" s="220">
        <v>390</v>
      </c>
      <c r="AS342" s="51">
        <v>480</v>
      </c>
      <c r="AT342" s="53">
        <v>435</v>
      </c>
      <c r="AU342" s="93" t="s">
        <v>5</v>
      </c>
      <c r="AV342" s="220">
        <v>120</v>
      </c>
      <c r="AW342" s="51">
        <v>170</v>
      </c>
      <c r="AX342" s="53">
        <v>145</v>
      </c>
      <c r="AY342" s="93" t="s">
        <v>5</v>
      </c>
      <c r="AZ342" s="220">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25">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20">
        <v>270</v>
      </c>
      <c r="AO343" s="51">
        <v>320</v>
      </c>
      <c r="AP343" s="53">
        <v>295</v>
      </c>
      <c r="AQ343" s="93" t="s">
        <v>5</v>
      </c>
      <c r="AR343" s="220">
        <v>390</v>
      </c>
      <c r="AS343" s="51">
        <v>500</v>
      </c>
      <c r="AT343" s="53">
        <v>445</v>
      </c>
      <c r="AU343" s="93">
        <v>10</v>
      </c>
      <c r="AV343" s="220">
        <v>120</v>
      </c>
      <c r="AW343" s="51">
        <v>190</v>
      </c>
      <c r="AX343" s="53">
        <v>155</v>
      </c>
      <c r="AY343" s="93">
        <v>10</v>
      </c>
      <c r="AZ343" s="220">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25">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20">
        <v>320</v>
      </c>
      <c r="AO344" s="51">
        <v>440</v>
      </c>
      <c r="AP344" s="53">
        <v>380</v>
      </c>
      <c r="AQ344" s="93">
        <v>85</v>
      </c>
      <c r="AR344" s="220">
        <v>400</v>
      </c>
      <c r="AS344" s="51">
        <v>530</v>
      </c>
      <c r="AT344" s="53">
        <v>465</v>
      </c>
      <c r="AU344" s="93">
        <v>20</v>
      </c>
      <c r="AV344" s="220">
        <v>170</v>
      </c>
      <c r="AW344" s="51">
        <v>230</v>
      </c>
      <c r="AX344" s="53">
        <v>200</v>
      </c>
      <c r="AY344" s="93">
        <v>45</v>
      </c>
      <c r="AZ344" s="220">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25">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20">
        <v>370</v>
      </c>
      <c r="AO345" s="51">
        <v>490</v>
      </c>
      <c r="AP345" s="53">
        <v>430</v>
      </c>
      <c r="AQ345" s="93">
        <v>50</v>
      </c>
      <c r="AR345" s="220">
        <v>420</v>
      </c>
      <c r="AS345" s="51">
        <v>550</v>
      </c>
      <c r="AT345" s="53">
        <v>485</v>
      </c>
      <c r="AU345" s="93">
        <v>20</v>
      </c>
      <c r="AV345" s="220">
        <v>190</v>
      </c>
      <c r="AW345" s="51">
        <v>250</v>
      </c>
      <c r="AX345" s="53">
        <v>220</v>
      </c>
      <c r="AY345" s="93">
        <v>20</v>
      </c>
      <c r="AZ345" s="220">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25">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20">
        <v>390</v>
      </c>
      <c r="AO346" s="51">
        <v>510</v>
      </c>
      <c r="AP346" s="53">
        <v>450</v>
      </c>
      <c r="AQ346" s="93">
        <v>20</v>
      </c>
      <c r="AR346" s="220">
        <v>430</v>
      </c>
      <c r="AS346" s="51">
        <v>560</v>
      </c>
      <c r="AT346" s="53">
        <v>495</v>
      </c>
      <c r="AU346" s="93">
        <v>10</v>
      </c>
      <c r="AV346" s="220">
        <v>190</v>
      </c>
      <c r="AW346" s="51">
        <v>250</v>
      </c>
      <c r="AX346" s="53">
        <v>220</v>
      </c>
      <c r="AY346" s="93" t="s">
        <v>5</v>
      </c>
      <c r="AZ346" s="220">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1">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2">
        <v>445</v>
      </c>
      <c r="CY346" s="93">
        <v>30</v>
      </c>
      <c r="CZ346" s="141">
        <v>440</v>
      </c>
      <c r="DA346" s="51">
        <v>560</v>
      </c>
      <c r="DB346" s="222">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2">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2">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25">
      <c r="A347" s="2">
        <f t="shared" si="0"/>
        <v>6</v>
      </c>
      <c r="B347" s="2">
        <f t="shared" si="1"/>
        <v>2025</v>
      </c>
      <c r="C347" s="195">
        <f t="shared" si="505"/>
        <v>45821</v>
      </c>
      <c r="D347" s="223">
        <f>AVERAGE(D346,D348)</f>
        <v>280</v>
      </c>
      <c r="E347" s="223">
        <f t="shared" ref="E347:F347" si="506">AVERAGE(E346,E348)</f>
        <v>380</v>
      </c>
      <c r="F347" s="223">
        <f t="shared" si="506"/>
        <v>330</v>
      </c>
      <c r="G347" s="224"/>
      <c r="H347" s="223">
        <f>AVERAGE(H346,H348)</f>
        <v>435</v>
      </c>
      <c r="I347" s="223">
        <f t="shared" ref="I347" si="507">AVERAGE(I346,I348)</f>
        <v>600</v>
      </c>
      <c r="J347" s="223">
        <f t="shared" ref="J347" si="508">AVERAGE(J346,J348)</f>
        <v>517.5</v>
      </c>
      <c r="K347" s="224"/>
      <c r="L347" s="223">
        <f>AVERAGE(L346,L348)</f>
        <v>450</v>
      </c>
      <c r="M347" s="223">
        <f t="shared" ref="M347" si="509">AVERAGE(M346,M348)</f>
        <v>550</v>
      </c>
      <c r="N347" s="223">
        <f t="shared" ref="N347" si="510">AVERAGE(N346,N348)</f>
        <v>500</v>
      </c>
      <c r="O347" s="224"/>
      <c r="P347" s="223">
        <f>AVERAGE(P346,P348)</f>
        <v>270</v>
      </c>
      <c r="Q347" s="223">
        <f t="shared" ref="Q347" si="511">AVERAGE(Q346,Q348)</f>
        <v>350</v>
      </c>
      <c r="R347" s="223">
        <f t="shared" ref="R347" si="512">AVERAGE(R346,R348)</f>
        <v>310</v>
      </c>
      <c r="S347" s="224"/>
      <c r="T347" s="223">
        <f>AVERAGE(T346,T348)</f>
        <v>270</v>
      </c>
      <c r="U347" s="223">
        <f t="shared" ref="U347" si="513">AVERAGE(U346,U348)</f>
        <v>320</v>
      </c>
      <c r="V347" s="223">
        <f t="shared" ref="V347" si="514">AVERAGE(V346,V348)</f>
        <v>295</v>
      </c>
      <c r="W347" s="224"/>
      <c r="X347" s="223">
        <f>AVERAGE(X346,X348)</f>
        <v>290</v>
      </c>
      <c r="Y347" s="223">
        <f t="shared" ref="Y347" si="515">AVERAGE(Y346,Y348)</f>
        <v>440</v>
      </c>
      <c r="Z347" s="223">
        <f t="shared" ref="Z347" si="516">AVERAGE(Z346,Z348)</f>
        <v>365</v>
      </c>
      <c r="AA347" s="224"/>
      <c r="AB347" s="223">
        <f>AVERAGE(AB346,AB348)</f>
        <v>405</v>
      </c>
      <c r="AC347" s="223">
        <f t="shared" ref="AC347" si="517">AVERAGE(AC346,AC348)</f>
        <v>495</v>
      </c>
      <c r="AD347" s="223">
        <f t="shared" ref="AD347" si="518">AVERAGE(AD346,AD348)</f>
        <v>450</v>
      </c>
      <c r="AE347" s="224"/>
      <c r="AF347" s="223">
        <f>AVERAGE(AF346,AF348)</f>
        <v>160</v>
      </c>
      <c r="AG347" s="223">
        <f t="shared" ref="AG347" si="519">AVERAGE(AG346,AG348)</f>
        <v>260</v>
      </c>
      <c r="AH347" s="223">
        <f t="shared" ref="AH347" si="520">AVERAGE(AH346,AH348)</f>
        <v>210</v>
      </c>
      <c r="AI347" s="224"/>
      <c r="AJ347" s="223">
        <f>AVERAGE(AJ346,AJ348)</f>
        <v>260</v>
      </c>
      <c r="AK347" s="223">
        <f t="shared" ref="AK347" si="521">AVERAGE(AK346,AK348)</f>
        <v>320</v>
      </c>
      <c r="AL347" s="223">
        <f t="shared" ref="AL347" si="522">AVERAGE(AL346,AL348)</f>
        <v>290</v>
      </c>
      <c r="AM347" s="224"/>
      <c r="AN347" s="223">
        <f>AVERAGE(AN346,AN348)</f>
        <v>415</v>
      </c>
      <c r="AO347" s="223">
        <f t="shared" ref="AO347" si="523">AVERAGE(AO346,AO348)</f>
        <v>535</v>
      </c>
      <c r="AP347" s="223">
        <f t="shared" ref="AP347" si="524">AVERAGE(AP346,AP348)</f>
        <v>475</v>
      </c>
      <c r="AQ347" s="224"/>
      <c r="AR347" s="223">
        <f>AVERAGE(AR346,AR348)</f>
        <v>445</v>
      </c>
      <c r="AS347" s="223">
        <f t="shared" ref="AS347" si="525">AVERAGE(AS346,AS348)</f>
        <v>575</v>
      </c>
      <c r="AT347" s="223">
        <f t="shared" ref="AT347" si="526">AVERAGE(AT346,AT348)</f>
        <v>510</v>
      </c>
      <c r="AU347" s="224"/>
      <c r="AV347" s="223">
        <f>AVERAGE(AV346,AV348)</f>
        <v>200</v>
      </c>
      <c r="AW347" s="223">
        <f t="shared" ref="AW347" si="527">AVERAGE(AW346,AW348)</f>
        <v>260</v>
      </c>
      <c r="AX347" s="223">
        <f t="shared" ref="AX347" si="528">AVERAGE(AX346,AX348)</f>
        <v>230</v>
      </c>
      <c r="AY347" s="224"/>
      <c r="AZ347" s="223">
        <f>AVERAGE(AZ346,AZ348)</f>
        <v>415</v>
      </c>
      <c r="BA347" s="223">
        <f t="shared" ref="BA347" si="529">AVERAGE(BA346,BA348)</f>
        <v>475</v>
      </c>
      <c r="BB347" s="223">
        <f t="shared" ref="BB347" si="530">AVERAGE(BB346,BB348)</f>
        <v>445</v>
      </c>
      <c r="BC347" s="224"/>
      <c r="BD347" s="223">
        <f>AVERAGE(BD346,BD348)</f>
        <v>485</v>
      </c>
      <c r="BE347" s="223">
        <f t="shared" ref="BE347" si="531">AVERAGE(BE346,BE348)</f>
        <v>645</v>
      </c>
      <c r="BF347" s="223">
        <f t="shared" ref="BF347" si="532">AVERAGE(BF346,BF348)</f>
        <v>565</v>
      </c>
      <c r="BG347" s="224"/>
      <c r="BH347" s="223">
        <f>AVERAGE(BH346,BH348)</f>
        <v>515</v>
      </c>
      <c r="BI347" s="223">
        <f t="shared" ref="BI347" si="533">AVERAGE(BI346,BI348)</f>
        <v>645</v>
      </c>
      <c r="BJ347" s="223">
        <f t="shared" ref="BJ347" si="534">AVERAGE(BJ346,BJ348)</f>
        <v>580</v>
      </c>
      <c r="BK347" s="224"/>
      <c r="BL347" s="223">
        <f>AVERAGE(BL346,BL348)</f>
        <v>290</v>
      </c>
      <c r="BM347" s="223">
        <f t="shared" ref="BM347" si="535">AVERAGE(BM346,BM348)</f>
        <v>360</v>
      </c>
      <c r="BN347" s="223">
        <f t="shared" ref="BN347" si="536">AVERAGE(BN346,BN348)</f>
        <v>325</v>
      </c>
      <c r="BO347" s="224"/>
      <c r="BP347" s="223">
        <f>AVERAGE(BP346,BP348)</f>
        <v>502.5</v>
      </c>
      <c r="BQ347" s="223">
        <f t="shared" ref="BQ347" si="537">AVERAGE(BQ346,BQ348)</f>
        <v>587.5</v>
      </c>
      <c r="BR347" s="223">
        <f t="shared" ref="BR347" si="538">AVERAGE(BR346,BR348)</f>
        <v>545</v>
      </c>
      <c r="BS347" s="224"/>
      <c r="BT347" s="223">
        <f>AVERAGE(BT346,BT348)</f>
        <v>447.5</v>
      </c>
      <c r="BU347" s="223">
        <f t="shared" ref="BU347" si="539">AVERAGE(BU346,BU348)</f>
        <v>557.5</v>
      </c>
      <c r="BV347" s="223">
        <f t="shared" ref="BV347" si="540">AVERAGE(BV346,BV348)</f>
        <v>502.5</v>
      </c>
      <c r="BW347" s="224"/>
      <c r="BX347" s="223">
        <f>AVERAGE(BX346,BX348)</f>
        <v>492.5</v>
      </c>
      <c r="BY347" s="223">
        <f t="shared" ref="BY347" si="541">AVERAGE(BY346,BY348)</f>
        <v>627.5</v>
      </c>
      <c r="BZ347" s="223">
        <f t="shared" ref="BZ347" si="542">AVERAGE(BZ346,BZ348)</f>
        <v>560</v>
      </c>
      <c r="CA347" s="224"/>
      <c r="CB347" s="223">
        <f>AVERAGE(CB346,CB348)</f>
        <v>200</v>
      </c>
      <c r="CC347" s="223">
        <f t="shared" ref="CC347" si="543">AVERAGE(CC346,CC348)</f>
        <v>280</v>
      </c>
      <c r="CD347" s="223">
        <f t="shared" ref="CD347" si="544">AVERAGE(CD346,CD348)</f>
        <v>240</v>
      </c>
      <c r="CE347" s="224"/>
      <c r="CF347" s="223">
        <f>AVERAGE(CF346,CF348)</f>
        <v>412.5</v>
      </c>
      <c r="CG347" s="223">
        <f t="shared" ref="CG347" si="545">AVERAGE(CG346,CG348)</f>
        <v>562.5</v>
      </c>
      <c r="CH347" s="223">
        <f t="shared" ref="CH347" si="546">AVERAGE(CH346,CH348)</f>
        <v>487.5</v>
      </c>
      <c r="CI347" s="224"/>
      <c r="CJ347" s="223">
        <f>AVERAGE(CJ346,CJ348)</f>
        <v>440</v>
      </c>
      <c r="CK347" s="223">
        <f t="shared" ref="CK347" si="547">AVERAGE(CK346,CK348)</f>
        <v>635</v>
      </c>
      <c r="CL347" s="223">
        <f t="shared" ref="CL347" si="548">AVERAGE(CL346,CL348)</f>
        <v>537.5</v>
      </c>
      <c r="CM347" s="224"/>
      <c r="CN347" s="223">
        <f>AVERAGE(CN346,CN348)</f>
        <v>550</v>
      </c>
      <c r="CO347" s="223">
        <f t="shared" ref="CO347" si="549">AVERAGE(CO346,CO348)</f>
        <v>680</v>
      </c>
      <c r="CP347" s="223">
        <f t="shared" ref="CP347" si="550">AVERAGE(CP346,CP348)</f>
        <v>615</v>
      </c>
      <c r="CQ347" s="224"/>
      <c r="CR347" s="223">
        <f>AVERAGE(CR346,CR348)</f>
        <v>220</v>
      </c>
      <c r="CS347" s="223">
        <f t="shared" ref="CS347" si="551">AVERAGE(CS346,CS348)</f>
        <v>350</v>
      </c>
      <c r="CT347" s="223">
        <f t="shared" ref="CT347" si="552">AVERAGE(CT346,CT348)</f>
        <v>285</v>
      </c>
      <c r="CU347" s="224"/>
      <c r="CV347" s="223">
        <f>AVERAGE(CV346,CV348)</f>
        <v>435</v>
      </c>
      <c r="CW347" s="223">
        <f t="shared" ref="CW347" si="553">AVERAGE(CW346,CW348)</f>
        <v>580</v>
      </c>
      <c r="CX347" s="223">
        <f t="shared" ref="CX347" si="554">AVERAGE(CX346,CX348)</f>
        <v>507.5</v>
      </c>
      <c r="CY347" s="224"/>
      <c r="CZ347" s="223">
        <f>AVERAGE(CZ346,CZ348)</f>
        <v>477.5</v>
      </c>
      <c r="DA347" s="223">
        <f t="shared" ref="DA347" si="555">AVERAGE(DA346,DA348)</f>
        <v>597.5</v>
      </c>
      <c r="DB347" s="223">
        <f t="shared" ref="DB347" si="556">AVERAGE(DB346,DB348)</f>
        <v>537.5</v>
      </c>
      <c r="DC347" s="224"/>
      <c r="DD347" s="223">
        <f>AVERAGE(DD346,DD348)</f>
        <v>500</v>
      </c>
      <c r="DE347" s="223">
        <f t="shared" ref="DE347" si="557">AVERAGE(DE346,DE348)</f>
        <v>640</v>
      </c>
      <c r="DF347" s="223">
        <f t="shared" ref="DF347" si="558">AVERAGE(DF346,DF348)</f>
        <v>570</v>
      </c>
      <c r="DG347" s="224"/>
      <c r="DH347" s="223">
        <f>AVERAGE(DH346,DH348)</f>
        <v>210</v>
      </c>
      <c r="DI347" s="223">
        <f t="shared" ref="DI347" si="559">AVERAGE(DI346,DI348)</f>
        <v>320</v>
      </c>
      <c r="DJ347" s="223">
        <f t="shared" ref="DJ347" si="560">AVERAGE(DJ346,DJ348)</f>
        <v>265</v>
      </c>
      <c r="DK347" s="224"/>
      <c r="DL347" s="223">
        <f>AVERAGE(DL346,DL348)</f>
        <v>430</v>
      </c>
      <c r="DM347" s="223">
        <f t="shared" ref="DM347" si="561">AVERAGE(DM346,DM348)</f>
        <v>555</v>
      </c>
      <c r="DN347" s="223">
        <f t="shared" ref="DN347" si="562">AVERAGE(DN346,DN348)</f>
        <v>492.5</v>
      </c>
      <c r="DO347" s="224"/>
      <c r="DP347" s="223">
        <f>AVERAGE(DP346,DP348)</f>
        <v>495</v>
      </c>
      <c r="DQ347" s="223">
        <f t="shared" ref="DQ347" si="563">AVERAGE(DQ346,DQ348)</f>
        <v>595</v>
      </c>
      <c r="DR347" s="223">
        <f t="shared" ref="DR347" si="564">AVERAGE(DR346,DR348)</f>
        <v>545</v>
      </c>
      <c r="DS347" s="224"/>
      <c r="DT347" s="223">
        <f>AVERAGE(DT346,DT348)</f>
        <v>522.5</v>
      </c>
      <c r="DU347" s="223">
        <f t="shared" ref="DU347" si="565">AVERAGE(DU346,DU348)</f>
        <v>577.5</v>
      </c>
      <c r="DV347" s="223">
        <f t="shared" ref="DV347" si="566">AVERAGE(DV346,DV348)</f>
        <v>550</v>
      </c>
      <c r="DW347" s="224"/>
      <c r="DX347" s="223">
        <f>AVERAGE(DX346,DX348)</f>
        <v>237.5</v>
      </c>
      <c r="DY347" s="223">
        <f t="shared" ref="DY347" si="567">AVERAGE(DY346,DY348)</f>
        <v>327.5</v>
      </c>
      <c r="DZ347" s="223">
        <f t="shared" ref="DZ347" si="568">AVERAGE(DZ346,DZ348)</f>
        <v>282.5</v>
      </c>
      <c r="EA347" s="224"/>
      <c r="EB347" s="223">
        <f>AVERAGE(EB346,EB348)</f>
        <v>467.5</v>
      </c>
      <c r="EC347" s="223">
        <f t="shared" ref="EC347" si="569">AVERAGE(EC346,EC348)</f>
        <v>537.5</v>
      </c>
      <c r="ED347" s="223">
        <f t="shared" ref="ED347" si="570">AVERAGE(ED346,ED348)</f>
        <v>502.5</v>
      </c>
      <c r="EE347" s="224"/>
      <c r="EF347" s="223">
        <f>AVERAGE(EF346,EF348)</f>
        <v>400</v>
      </c>
      <c r="EG347" s="223">
        <f t="shared" ref="EG347" si="571">AVERAGE(EG346,EG348)</f>
        <v>500</v>
      </c>
      <c r="EH347" s="223">
        <f t="shared" ref="EH347" si="572">AVERAGE(EH346,EH348)</f>
        <v>450</v>
      </c>
      <c r="EI347" s="224"/>
      <c r="EJ347" s="223">
        <f>AVERAGE(EJ346,EJ348)</f>
        <v>410</v>
      </c>
      <c r="EK347" s="223">
        <f t="shared" ref="EK347" si="573">AVERAGE(EK346,EK348)</f>
        <v>470</v>
      </c>
      <c r="EL347" s="223">
        <f t="shared" ref="EL347" si="574">AVERAGE(EL346,EL348)</f>
        <v>440</v>
      </c>
      <c r="EM347" s="224"/>
      <c r="EN347" s="223">
        <f>AVERAGE(EN346,EN348)</f>
        <v>190</v>
      </c>
      <c r="EO347" s="223">
        <f t="shared" ref="EO347" si="575">AVERAGE(EO346,EO348)</f>
        <v>270</v>
      </c>
      <c r="EP347" s="223">
        <f t="shared" ref="EP347" si="576">AVERAGE(EP346,EP348)</f>
        <v>230</v>
      </c>
      <c r="EQ347" s="225"/>
      <c r="ER347" s="226"/>
      <c r="ES347" s="223"/>
      <c r="ET347" s="227"/>
      <c r="EU347" s="225"/>
      <c r="EV347" s="223">
        <f>AVERAGE(EV346,EV348)</f>
        <v>220</v>
      </c>
      <c r="EW347" s="223">
        <f t="shared" ref="EW347" si="577">AVERAGE(EW346,EW348)</f>
        <v>300</v>
      </c>
      <c r="EX347" s="223">
        <f t="shared" ref="EX347" si="578">AVERAGE(EX346,EX348)</f>
        <v>260</v>
      </c>
      <c r="EY347" s="224"/>
      <c r="EZ347" s="223">
        <f>AVERAGE(EZ346,EZ348)</f>
        <v>400</v>
      </c>
      <c r="FA347" s="223">
        <f t="shared" ref="FA347" si="579">AVERAGE(FA346,FA348)</f>
        <v>500</v>
      </c>
      <c r="FB347" s="223">
        <f t="shared" ref="FB347" si="580">AVERAGE(FB346,FB348)</f>
        <v>450</v>
      </c>
      <c r="FC347" s="224"/>
      <c r="FD347" s="223">
        <f>AVERAGE(FD346,FD348)</f>
        <v>110</v>
      </c>
      <c r="FE347" s="223">
        <f t="shared" ref="FE347" si="581">AVERAGE(FE346,FE348)</f>
        <v>170</v>
      </c>
      <c r="FF347" s="223">
        <f t="shared" ref="FF347" si="582">AVERAGE(FF346,FF348)</f>
        <v>140</v>
      </c>
      <c r="FG347" s="224"/>
      <c r="FH347" s="223">
        <f>AVERAGE(FH346,FH348)</f>
        <v>300</v>
      </c>
      <c r="FI347" s="223">
        <f t="shared" ref="FI347" si="583">AVERAGE(FI346,FI348)</f>
        <v>350</v>
      </c>
      <c r="FJ347" s="223">
        <f t="shared" ref="FJ347" si="584">AVERAGE(FJ346,FJ348)</f>
        <v>325</v>
      </c>
      <c r="FK347" s="224"/>
      <c r="FL347" s="223">
        <f>AVERAGE(FL346,FL348)</f>
        <v>325</v>
      </c>
      <c r="FM347" s="223">
        <f t="shared" ref="FM347" si="585">AVERAGE(FM346,FM348)</f>
        <v>415</v>
      </c>
      <c r="FN347" s="223">
        <f t="shared" ref="FN347" si="586">AVERAGE(FN346,FN348)</f>
        <v>370</v>
      </c>
      <c r="FO347" s="224"/>
      <c r="FP347" s="223">
        <f>AVERAGE(FP346,FP348)</f>
        <v>405</v>
      </c>
      <c r="FQ347" s="223">
        <f t="shared" ref="FQ347" si="587">AVERAGE(FQ346,FQ348)</f>
        <v>485</v>
      </c>
      <c r="FR347" s="223">
        <f t="shared" ref="FR347" si="588">AVERAGE(FR346,FR348)</f>
        <v>445</v>
      </c>
      <c r="FS347" s="224"/>
      <c r="FT347" s="223">
        <f>AVERAGE(FT346,FT348)</f>
        <v>120</v>
      </c>
      <c r="FU347" s="223">
        <f t="shared" ref="FU347" si="589">AVERAGE(FU346,FU348)</f>
        <v>180</v>
      </c>
      <c r="FV347" s="223">
        <f t="shared" ref="FV347" si="590">AVERAGE(FV346,FV348)</f>
        <v>150</v>
      </c>
      <c r="FW347" s="224"/>
      <c r="FX347" s="223">
        <f>AVERAGE(FX346,FX348)</f>
        <v>305</v>
      </c>
      <c r="FY347" s="223">
        <f t="shared" ref="FY347" si="591">AVERAGE(FY346,FY348)</f>
        <v>375</v>
      </c>
      <c r="FZ347" s="223">
        <f t="shared" ref="FZ347" si="592">AVERAGE(FZ346,FZ348)</f>
        <v>340</v>
      </c>
      <c r="GA347" s="224"/>
      <c r="GB347" s="200"/>
      <c r="GC347" s="200"/>
      <c r="GD347" s="200"/>
      <c r="GE347" s="76"/>
      <c r="GF347" s="200"/>
      <c r="GG347" s="200"/>
      <c r="GH347" s="200"/>
      <c r="GI347" s="76"/>
      <c r="GJ347" s="200"/>
      <c r="GK347" s="200"/>
      <c r="GL347" s="200"/>
      <c r="GM347" s="76"/>
      <c r="GN347" s="200"/>
      <c r="GO347" s="200"/>
      <c r="GP347" s="200"/>
      <c r="GQ347" s="76"/>
      <c r="GR347" s="47"/>
      <c r="GS347" s="47"/>
      <c r="GT347" s="47"/>
      <c r="GU347" s="76"/>
      <c r="GV347" s="200"/>
      <c r="GW347" s="200"/>
      <c r="GX347" s="200"/>
      <c r="GY347" s="76"/>
      <c r="GZ347" s="200"/>
      <c r="HA347" s="200"/>
      <c r="HB347" s="200"/>
      <c r="HC347" s="76"/>
      <c r="HD347" s="200"/>
      <c r="HE347" s="200"/>
      <c r="HF347" s="200"/>
      <c r="HG347" s="76"/>
      <c r="HH347" s="200"/>
      <c r="HI347" s="200"/>
      <c r="HJ347" s="200"/>
      <c r="HK347" s="76"/>
      <c r="HL347" s="200"/>
      <c r="HM347" s="200"/>
      <c r="HN347" s="200"/>
    </row>
    <row r="348" spans="1:222" x14ac:dyDescent="0.25">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20">
        <v>440</v>
      </c>
      <c r="AO348" s="51">
        <v>560</v>
      </c>
      <c r="AP348" s="53">
        <v>500</v>
      </c>
      <c r="AQ348" s="93">
        <v>50</v>
      </c>
      <c r="AR348" s="220">
        <v>460</v>
      </c>
      <c r="AS348" s="51">
        <v>590</v>
      </c>
      <c r="AT348" s="53">
        <v>525</v>
      </c>
      <c r="AU348" s="93">
        <v>30</v>
      </c>
      <c r="AV348" s="220">
        <v>210</v>
      </c>
      <c r="AW348" s="51">
        <v>270</v>
      </c>
      <c r="AX348" s="53">
        <v>240</v>
      </c>
      <c r="AY348" s="93">
        <v>20</v>
      </c>
      <c r="AZ348" s="220">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25">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8">
        <v>440</v>
      </c>
      <c r="AO349" s="54">
        <v>560</v>
      </c>
      <c r="AP349" s="61">
        <v>500</v>
      </c>
      <c r="AQ349" s="73" t="s">
        <v>5</v>
      </c>
      <c r="AR349" s="228">
        <v>505</v>
      </c>
      <c r="AS349" s="54">
        <v>655</v>
      </c>
      <c r="AT349" s="61">
        <v>580</v>
      </c>
      <c r="AU349" s="73">
        <v>55</v>
      </c>
      <c r="AV349" s="228">
        <v>220</v>
      </c>
      <c r="AW349" s="54">
        <v>280</v>
      </c>
      <c r="AX349" s="61">
        <v>250</v>
      </c>
      <c r="AY349" s="73">
        <v>10</v>
      </c>
      <c r="AZ349" s="228">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9">
        <v>20</v>
      </c>
      <c r="DL349" s="78">
        <v>505</v>
      </c>
      <c r="DM349" s="54">
        <v>635</v>
      </c>
      <c r="DN349" s="61">
        <v>570</v>
      </c>
      <c r="DO349" s="229">
        <v>35</v>
      </c>
      <c r="DP349" s="78">
        <v>550</v>
      </c>
      <c r="DQ349" s="54">
        <v>650</v>
      </c>
      <c r="DR349" s="61">
        <v>600</v>
      </c>
      <c r="DS349" s="229">
        <v>35</v>
      </c>
      <c r="DT349" s="78">
        <v>590</v>
      </c>
      <c r="DU349" s="54">
        <v>650</v>
      </c>
      <c r="DV349" s="61">
        <v>620</v>
      </c>
      <c r="DW349" s="229">
        <v>40</v>
      </c>
      <c r="DX349" s="78">
        <v>250</v>
      </c>
      <c r="DY349" s="54">
        <v>340</v>
      </c>
      <c r="DZ349" s="61">
        <v>295</v>
      </c>
      <c r="EA349" s="229" t="s">
        <v>5</v>
      </c>
      <c r="EB349" s="78">
        <v>550</v>
      </c>
      <c r="EC349" s="54">
        <v>620</v>
      </c>
      <c r="ED349" s="61">
        <v>585</v>
      </c>
      <c r="EE349" s="229">
        <v>35</v>
      </c>
      <c r="EF349" s="78">
        <v>400</v>
      </c>
      <c r="EG349" s="54">
        <v>500</v>
      </c>
      <c r="EH349" s="61">
        <v>450</v>
      </c>
      <c r="EI349" s="229" t="s">
        <v>5</v>
      </c>
      <c r="EJ349" s="78">
        <v>410</v>
      </c>
      <c r="EK349" s="54">
        <v>470</v>
      </c>
      <c r="EL349" s="61">
        <v>440</v>
      </c>
      <c r="EM349" s="229" t="s">
        <v>5</v>
      </c>
      <c r="EN349" s="78">
        <v>200</v>
      </c>
      <c r="EO349" s="54">
        <v>280</v>
      </c>
      <c r="EP349" s="61">
        <v>240</v>
      </c>
      <c r="EQ349" s="229" t="s">
        <v>5</v>
      </c>
      <c r="ER349" s="78" t="s">
        <v>0</v>
      </c>
      <c r="ES349" s="54" t="s">
        <v>0</v>
      </c>
      <c r="ET349" s="61" t="s">
        <v>0</v>
      </c>
      <c r="EU349" s="229"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25">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8">
        <v>510</v>
      </c>
      <c r="AO350" s="54">
        <v>630</v>
      </c>
      <c r="AP350" s="61">
        <v>570</v>
      </c>
      <c r="AQ350" s="73">
        <v>70</v>
      </c>
      <c r="AR350" s="228">
        <v>540</v>
      </c>
      <c r="AS350" s="54">
        <v>680</v>
      </c>
      <c r="AT350" s="61">
        <v>610</v>
      </c>
      <c r="AU350" s="73">
        <v>30</v>
      </c>
      <c r="AV350" s="228">
        <v>220</v>
      </c>
      <c r="AW350" s="54">
        <v>280</v>
      </c>
      <c r="AX350" s="61">
        <v>250</v>
      </c>
      <c r="AY350" s="73" t="s">
        <v>5</v>
      </c>
      <c r="AZ350" s="228">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9" t="s">
        <v>5</v>
      </c>
      <c r="DL350" s="78">
        <v>560</v>
      </c>
      <c r="DM350" s="54">
        <v>670</v>
      </c>
      <c r="DN350" s="61">
        <v>615</v>
      </c>
      <c r="DO350" s="229">
        <v>45</v>
      </c>
      <c r="DP350" s="78">
        <v>590</v>
      </c>
      <c r="DQ350" s="54">
        <v>720</v>
      </c>
      <c r="DR350" s="61">
        <v>655</v>
      </c>
      <c r="DS350" s="229">
        <v>55</v>
      </c>
      <c r="DT350" s="78">
        <v>590</v>
      </c>
      <c r="DU350" s="54">
        <v>730</v>
      </c>
      <c r="DV350" s="61">
        <v>660</v>
      </c>
      <c r="DW350" s="229">
        <v>40</v>
      </c>
      <c r="DX350" s="78">
        <v>250</v>
      </c>
      <c r="DY350" s="54">
        <v>340</v>
      </c>
      <c r="DZ350" s="61">
        <v>295</v>
      </c>
      <c r="EA350" s="229" t="s">
        <v>5</v>
      </c>
      <c r="EB350" s="78">
        <v>590</v>
      </c>
      <c r="EC350" s="54">
        <v>690</v>
      </c>
      <c r="ED350" s="61">
        <v>640</v>
      </c>
      <c r="EE350" s="229">
        <v>55</v>
      </c>
      <c r="EF350" s="78">
        <v>420</v>
      </c>
      <c r="EG350" s="54">
        <v>550</v>
      </c>
      <c r="EH350" s="61">
        <v>485</v>
      </c>
      <c r="EI350" s="229">
        <v>35</v>
      </c>
      <c r="EJ350" s="78">
        <v>430</v>
      </c>
      <c r="EK350" s="54">
        <v>500</v>
      </c>
      <c r="EL350" s="61">
        <v>465</v>
      </c>
      <c r="EM350" s="229">
        <v>25</v>
      </c>
      <c r="EN350" s="78">
        <v>200</v>
      </c>
      <c r="EO350" s="54">
        <v>280</v>
      </c>
      <c r="EP350" s="61">
        <v>240</v>
      </c>
      <c r="EQ350" s="229" t="s">
        <v>5</v>
      </c>
      <c r="ER350" s="78" t="s">
        <v>0</v>
      </c>
      <c r="ES350" s="54" t="s">
        <v>0</v>
      </c>
      <c r="ET350" s="61" t="s">
        <v>0</v>
      </c>
      <c r="EU350" s="229"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25">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8">
        <v>570</v>
      </c>
      <c r="AO351" s="54">
        <v>650</v>
      </c>
      <c r="AP351" s="61">
        <v>610</v>
      </c>
      <c r="AQ351" s="73">
        <v>40</v>
      </c>
      <c r="AR351" s="228">
        <v>580</v>
      </c>
      <c r="AS351" s="54">
        <v>720</v>
      </c>
      <c r="AT351" s="61">
        <v>650</v>
      </c>
      <c r="AU351" s="73">
        <v>40</v>
      </c>
      <c r="AV351" s="228">
        <v>220</v>
      </c>
      <c r="AW351" s="54">
        <v>300</v>
      </c>
      <c r="AX351" s="61">
        <v>260</v>
      </c>
      <c r="AY351" s="73">
        <v>10</v>
      </c>
      <c r="AZ351" s="228">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9">
        <v>10</v>
      </c>
      <c r="DL351" s="78">
        <v>590</v>
      </c>
      <c r="DM351" s="54">
        <v>700</v>
      </c>
      <c r="DN351" s="61">
        <v>645</v>
      </c>
      <c r="DO351" s="229">
        <v>30</v>
      </c>
      <c r="DP351" s="78">
        <v>610</v>
      </c>
      <c r="DQ351" s="54">
        <v>760</v>
      </c>
      <c r="DR351" s="61">
        <v>685</v>
      </c>
      <c r="DS351" s="229">
        <v>30</v>
      </c>
      <c r="DT351" s="78">
        <v>630</v>
      </c>
      <c r="DU351" s="54">
        <v>770</v>
      </c>
      <c r="DV351" s="61">
        <v>700</v>
      </c>
      <c r="DW351" s="229">
        <v>40</v>
      </c>
      <c r="DX351" s="78">
        <v>270</v>
      </c>
      <c r="DY351" s="54">
        <v>340</v>
      </c>
      <c r="DZ351" s="61">
        <v>305</v>
      </c>
      <c r="EA351" s="229">
        <v>10</v>
      </c>
      <c r="EB351" s="78">
        <v>620</v>
      </c>
      <c r="EC351" s="54">
        <v>730</v>
      </c>
      <c r="ED351" s="61">
        <v>675</v>
      </c>
      <c r="EE351" s="229">
        <v>35</v>
      </c>
      <c r="EF351" s="78">
        <v>420</v>
      </c>
      <c r="EG351" s="54">
        <v>550</v>
      </c>
      <c r="EH351" s="61">
        <v>485</v>
      </c>
      <c r="EI351" s="229" t="s">
        <v>5</v>
      </c>
      <c r="EJ351" s="78">
        <v>430</v>
      </c>
      <c r="EK351" s="54">
        <v>500</v>
      </c>
      <c r="EL351" s="61">
        <v>465</v>
      </c>
      <c r="EM351" s="229" t="s">
        <v>5</v>
      </c>
      <c r="EN351" s="78">
        <v>200</v>
      </c>
      <c r="EO351" s="54">
        <v>280</v>
      </c>
      <c r="EP351" s="61">
        <v>240</v>
      </c>
      <c r="EQ351" s="229" t="s">
        <v>5</v>
      </c>
      <c r="ER351" s="78" t="s">
        <v>0</v>
      </c>
      <c r="ES351" s="54" t="s">
        <v>0</v>
      </c>
      <c r="ET351" s="61" t="s">
        <v>0</v>
      </c>
      <c r="EU351" s="229"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25">
      <c r="A352" s="2">
        <f t="shared" si="0"/>
        <v>7</v>
      </c>
      <c r="B352" s="2">
        <f t="shared" si="1"/>
        <v>2025</v>
      </c>
      <c r="C352" s="195">
        <f t="shared" si="505"/>
        <v>45856</v>
      </c>
      <c r="D352" s="54">
        <v>450</v>
      </c>
      <c r="E352" s="54">
        <v>650</v>
      </c>
      <c r="F352" s="61">
        <v>550</v>
      </c>
      <c r="G352" s="73" t="s">
        <v>5</v>
      </c>
      <c r="H352" s="78">
        <v>510</v>
      </c>
      <c r="I352" s="54">
        <v>690</v>
      </c>
      <c r="J352" s="61">
        <v>600</v>
      </c>
      <c r="K352" s="73" t="s">
        <v>5</v>
      </c>
      <c r="L352" s="78">
        <v>560</v>
      </c>
      <c r="M352" s="54">
        <v>700</v>
      </c>
      <c r="N352" s="61">
        <v>630</v>
      </c>
      <c r="O352" s="73" t="s">
        <v>5</v>
      </c>
      <c r="P352" s="78">
        <v>280</v>
      </c>
      <c r="Q352" s="54">
        <v>360</v>
      </c>
      <c r="R352" s="61">
        <v>320</v>
      </c>
      <c r="S352" s="73" t="s">
        <v>5</v>
      </c>
      <c r="T352" s="78">
        <v>290</v>
      </c>
      <c r="U352" s="54">
        <v>350</v>
      </c>
      <c r="V352" s="61">
        <v>320</v>
      </c>
      <c r="W352" s="73" t="s">
        <v>5</v>
      </c>
      <c r="X352" s="78">
        <v>350</v>
      </c>
      <c r="Y352" s="54">
        <v>450</v>
      </c>
      <c r="Z352" s="61">
        <v>400</v>
      </c>
      <c r="AA352" s="73" t="s">
        <v>5</v>
      </c>
      <c r="AB352" s="78">
        <v>420</v>
      </c>
      <c r="AC352" s="54">
        <v>500</v>
      </c>
      <c r="AD352" s="61">
        <v>460</v>
      </c>
      <c r="AE352" s="73" t="s">
        <v>5</v>
      </c>
      <c r="AF352" s="78">
        <v>170</v>
      </c>
      <c r="AG352" s="54">
        <v>270</v>
      </c>
      <c r="AH352" s="61">
        <v>220</v>
      </c>
      <c r="AI352" s="73" t="s">
        <v>5</v>
      </c>
      <c r="AJ352" s="78">
        <v>270</v>
      </c>
      <c r="AK352" s="54">
        <v>330</v>
      </c>
      <c r="AL352" s="61">
        <v>300</v>
      </c>
      <c r="AM352" s="73" t="s">
        <v>5</v>
      </c>
      <c r="AN352" s="228">
        <v>570</v>
      </c>
      <c r="AO352" s="54">
        <v>650</v>
      </c>
      <c r="AP352" s="61">
        <v>610</v>
      </c>
      <c r="AQ352" s="73" t="s">
        <v>5</v>
      </c>
      <c r="AR352" s="228">
        <v>580</v>
      </c>
      <c r="AS352" s="54">
        <v>720</v>
      </c>
      <c r="AT352" s="61">
        <v>650</v>
      </c>
      <c r="AU352" s="73" t="s">
        <v>5</v>
      </c>
      <c r="AV352" s="228">
        <v>220</v>
      </c>
      <c r="AW352" s="54">
        <v>300</v>
      </c>
      <c r="AX352" s="61">
        <v>260</v>
      </c>
      <c r="AY352" s="73" t="s">
        <v>5</v>
      </c>
      <c r="AZ352" s="228">
        <v>540</v>
      </c>
      <c r="BA352" s="54">
        <v>640</v>
      </c>
      <c r="BB352" s="61">
        <v>590</v>
      </c>
      <c r="BC352" s="73" t="s">
        <v>5</v>
      </c>
      <c r="BD352" s="78">
        <v>640</v>
      </c>
      <c r="BE352" s="54">
        <v>760</v>
      </c>
      <c r="BF352" s="61">
        <v>700</v>
      </c>
      <c r="BG352" s="73" t="s">
        <v>5</v>
      </c>
      <c r="BH352" s="78">
        <v>650</v>
      </c>
      <c r="BI352" s="54">
        <v>790</v>
      </c>
      <c r="BJ352" s="61">
        <v>720</v>
      </c>
      <c r="BK352" s="73" t="s">
        <v>5</v>
      </c>
      <c r="BL352" s="78">
        <v>330</v>
      </c>
      <c r="BM352" s="54">
        <v>380</v>
      </c>
      <c r="BN352" s="61">
        <v>355</v>
      </c>
      <c r="BO352" s="73" t="s">
        <v>5</v>
      </c>
      <c r="BP352" s="78">
        <v>630</v>
      </c>
      <c r="BQ352" s="54">
        <v>750</v>
      </c>
      <c r="BR352" s="61">
        <v>690</v>
      </c>
      <c r="BS352" s="73" t="s">
        <v>5</v>
      </c>
      <c r="BT352" s="78">
        <v>600</v>
      </c>
      <c r="BU352" s="54">
        <v>720</v>
      </c>
      <c r="BV352" s="61">
        <v>660</v>
      </c>
      <c r="BW352" s="73" t="s">
        <v>5</v>
      </c>
      <c r="BX352" s="78">
        <v>610</v>
      </c>
      <c r="BY352" s="54">
        <v>770</v>
      </c>
      <c r="BZ352" s="61">
        <v>690</v>
      </c>
      <c r="CA352" s="73" t="s">
        <v>5</v>
      </c>
      <c r="CB352" s="78">
        <v>230</v>
      </c>
      <c r="CC352" s="54">
        <v>330</v>
      </c>
      <c r="CD352" s="61">
        <v>280</v>
      </c>
      <c r="CE352" s="73" t="s">
        <v>5</v>
      </c>
      <c r="CF352" s="78">
        <v>550</v>
      </c>
      <c r="CG352" s="54">
        <v>730</v>
      </c>
      <c r="CH352" s="61">
        <v>640</v>
      </c>
      <c r="CI352" s="73" t="s">
        <v>5</v>
      </c>
      <c r="CJ352" s="78">
        <v>630</v>
      </c>
      <c r="CK352" s="54">
        <v>780</v>
      </c>
      <c r="CL352" s="61">
        <v>705</v>
      </c>
      <c r="CM352" s="73" t="s">
        <v>5</v>
      </c>
      <c r="CN352" s="78">
        <v>690</v>
      </c>
      <c r="CO352" s="54">
        <v>800</v>
      </c>
      <c r="CP352" s="61">
        <v>745</v>
      </c>
      <c r="CQ352" s="73" t="s">
        <v>5</v>
      </c>
      <c r="CR352" s="78">
        <v>270</v>
      </c>
      <c r="CS352" s="54">
        <v>380</v>
      </c>
      <c r="CT352" s="61">
        <v>325</v>
      </c>
      <c r="CU352" s="73" t="s">
        <v>5</v>
      </c>
      <c r="CV352" s="78">
        <v>600</v>
      </c>
      <c r="CW352" s="54">
        <v>760</v>
      </c>
      <c r="CX352" s="61">
        <v>680</v>
      </c>
      <c r="CY352" s="73" t="s">
        <v>5</v>
      </c>
      <c r="CZ352" s="78">
        <v>610</v>
      </c>
      <c r="DA352" s="54">
        <v>770</v>
      </c>
      <c r="DB352" s="61">
        <v>690</v>
      </c>
      <c r="DC352" s="73" t="s">
        <v>5</v>
      </c>
      <c r="DD352" s="78">
        <v>620</v>
      </c>
      <c r="DE352" s="54">
        <v>780</v>
      </c>
      <c r="DF352" s="61">
        <v>700</v>
      </c>
      <c r="DG352" s="73" t="s">
        <v>5</v>
      </c>
      <c r="DH352" s="78">
        <v>260</v>
      </c>
      <c r="DI352" s="54">
        <v>350</v>
      </c>
      <c r="DJ352" s="61">
        <v>305</v>
      </c>
      <c r="DK352" s="229" t="s">
        <v>5</v>
      </c>
      <c r="DL352" s="78">
        <v>590</v>
      </c>
      <c r="DM352" s="54">
        <v>700</v>
      </c>
      <c r="DN352" s="61">
        <v>645</v>
      </c>
      <c r="DO352" s="229" t="s">
        <v>5</v>
      </c>
      <c r="DP352" s="78">
        <v>610</v>
      </c>
      <c r="DQ352" s="54">
        <v>760</v>
      </c>
      <c r="DR352" s="61">
        <v>685</v>
      </c>
      <c r="DS352" s="229" t="s">
        <v>5</v>
      </c>
      <c r="DT352" s="78">
        <v>630</v>
      </c>
      <c r="DU352" s="54">
        <v>770</v>
      </c>
      <c r="DV352" s="61">
        <v>700</v>
      </c>
      <c r="DW352" s="229" t="s">
        <v>5</v>
      </c>
      <c r="DX352" s="78">
        <v>270</v>
      </c>
      <c r="DY352" s="54">
        <v>340</v>
      </c>
      <c r="DZ352" s="61">
        <v>305</v>
      </c>
      <c r="EA352" s="229" t="s">
        <v>5</v>
      </c>
      <c r="EB352" s="78">
        <v>620</v>
      </c>
      <c r="EC352" s="54">
        <v>730</v>
      </c>
      <c r="ED352" s="61">
        <v>675</v>
      </c>
      <c r="EE352" s="229" t="s">
        <v>5</v>
      </c>
      <c r="EF352" s="78">
        <v>420</v>
      </c>
      <c r="EG352" s="54">
        <v>550</v>
      </c>
      <c r="EH352" s="61">
        <v>485</v>
      </c>
      <c r="EI352" s="229" t="s">
        <v>5</v>
      </c>
      <c r="EJ352" s="78">
        <v>430</v>
      </c>
      <c r="EK352" s="54">
        <v>500</v>
      </c>
      <c r="EL352" s="61">
        <v>465</v>
      </c>
      <c r="EM352" s="229" t="s">
        <v>5</v>
      </c>
      <c r="EN352" s="78">
        <v>200</v>
      </c>
      <c r="EO352" s="54">
        <v>280</v>
      </c>
      <c r="EP352" s="61">
        <v>240</v>
      </c>
      <c r="EQ352" s="229" t="s">
        <v>5</v>
      </c>
      <c r="ER352" s="78" t="s">
        <v>0</v>
      </c>
      <c r="ES352" s="54" t="s">
        <v>0</v>
      </c>
      <c r="ET352" s="61" t="s">
        <v>0</v>
      </c>
      <c r="EU352" s="229" t="s">
        <v>0</v>
      </c>
      <c r="EV352" s="78">
        <v>230</v>
      </c>
      <c r="EW352" s="54">
        <v>310</v>
      </c>
      <c r="EX352" s="61">
        <v>270</v>
      </c>
      <c r="EY352" s="73">
        <v>-30</v>
      </c>
      <c r="EZ352" s="78">
        <v>400</v>
      </c>
      <c r="FA352" s="54">
        <v>500</v>
      </c>
      <c r="FB352" s="61">
        <v>450</v>
      </c>
      <c r="FC352" s="73" t="s">
        <v>5</v>
      </c>
      <c r="FD352" s="78">
        <v>130</v>
      </c>
      <c r="FE352" s="54">
        <v>190</v>
      </c>
      <c r="FF352" s="61">
        <v>160</v>
      </c>
      <c r="FG352" s="73" t="s">
        <v>5</v>
      </c>
      <c r="FH352" s="78">
        <v>300</v>
      </c>
      <c r="FI352" s="54">
        <v>350</v>
      </c>
      <c r="FJ352" s="61">
        <v>325</v>
      </c>
      <c r="FK352" s="73" t="s">
        <v>5</v>
      </c>
      <c r="FL352" s="78">
        <v>325</v>
      </c>
      <c r="FM352" s="54">
        <v>415</v>
      </c>
      <c r="FN352" s="61">
        <v>370</v>
      </c>
      <c r="FO352" s="73" t="s">
        <v>5</v>
      </c>
      <c r="FP352" s="78">
        <v>460</v>
      </c>
      <c r="FQ352" s="54">
        <v>540</v>
      </c>
      <c r="FR352" s="61">
        <v>500</v>
      </c>
      <c r="FS352" s="73" t="s">
        <v>5</v>
      </c>
      <c r="FT352" s="78">
        <v>130</v>
      </c>
      <c r="FU352" s="54">
        <v>190</v>
      </c>
      <c r="FV352" s="61">
        <v>160</v>
      </c>
      <c r="FW352" s="73" t="s">
        <v>5</v>
      </c>
      <c r="FX352" s="78">
        <v>270</v>
      </c>
      <c r="FY352" s="54">
        <v>330</v>
      </c>
      <c r="FZ352" s="61">
        <v>300</v>
      </c>
      <c r="GA352" s="73">
        <v>-40</v>
      </c>
    </row>
    <row r="353" spans="1:183" x14ac:dyDescent="0.25">
      <c r="A353" s="2">
        <f t="shared" si="0"/>
        <v>7</v>
      </c>
      <c r="B353" s="2">
        <f t="shared" si="1"/>
        <v>2025</v>
      </c>
      <c r="C353" s="195">
        <f t="shared" si="505"/>
        <v>45863</v>
      </c>
      <c r="D353" s="223">
        <f>AVERAGE(D352,D354)</f>
        <v>450</v>
      </c>
      <c r="E353" s="223">
        <f t="shared" ref="E353:F353" si="593">AVERAGE(E352,E354)</f>
        <v>650</v>
      </c>
      <c r="F353" s="223">
        <f t="shared" si="593"/>
        <v>550</v>
      </c>
      <c r="G353" s="224"/>
      <c r="H353" s="223">
        <f>AVERAGE(H352,H354)</f>
        <v>507.5</v>
      </c>
      <c r="I353" s="223">
        <f t="shared" ref="I353:J353" si="594">AVERAGE(I352,I354)</f>
        <v>687.5</v>
      </c>
      <c r="J353" s="223">
        <f t="shared" si="594"/>
        <v>597.5</v>
      </c>
      <c r="K353" s="224"/>
      <c r="L353" s="223">
        <f>AVERAGE(L352,L354)</f>
        <v>557.5</v>
      </c>
      <c r="M353" s="223">
        <f t="shared" ref="M353:N353" si="595">AVERAGE(M352,M354)</f>
        <v>697.5</v>
      </c>
      <c r="N353" s="223">
        <f t="shared" si="595"/>
        <v>627.5</v>
      </c>
      <c r="O353" s="224"/>
      <c r="P353" s="223">
        <f>AVERAGE(P352,P354)</f>
        <v>280</v>
      </c>
      <c r="Q353" s="223">
        <f t="shared" ref="Q353:R353" si="596">AVERAGE(Q352,Q354)</f>
        <v>360</v>
      </c>
      <c r="R353" s="223">
        <f t="shared" si="596"/>
        <v>320</v>
      </c>
      <c r="S353" s="224"/>
      <c r="T353" s="223">
        <f>AVERAGE(T352,T354)</f>
        <v>287.5</v>
      </c>
      <c r="U353" s="223">
        <f t="shared" ref="U353:V353" si="597">AVERAGE(U352,U354)</f>
        <v>347.5</v>
      </c>
      <c r="V353" s="223">
        <f t="shared" si="597"/>
        <v>317.5</v>
      </c>
      <c r="W353" s="224"/>
      <c r="X353" s="223">
        <f>AVERAGE(X352,X354)</f>
        <v>347.5</v>
      </c>
      <c r="Y353" s="223">
        <f t="shared" ref="Y353:Z353" si="598">AVERAGE(Y352,Y354)</f>
        <v>447.5</v>
      </c>
      <c r="Z353" s="223">
        <f t="shared" si="598"/>
        <v>397.5</v>
      </c>
      <c r="AA353" s="224"/>
      <c r="AB353" s="223">
        <f>AVERAGE(AB352,AB354)</f>
        <v>417.5</v>
      </c>
      <c r="AC353" s="223">
        <f t="shared" ref="AC353:AD353" si="599">AVERAGE(AC352,AC354)</f>
        <v>497.5</v>
      </c>
      <c r="AD353" s="223">
        <f t="shared" si="599"/>
        <v>457.5</v>
      </c>
      <c r="AE353" s="224"/>
      <c r="AF353" s="223">
        <f>AVERAGE(AF352,AF354)</f>
        <v>170</v>
      </c>
      <c r="AG353" s="223">
        <f t="shared" ref="AG353:AH353" si="600">AVERAGE(AG352,AG354)</f>
        <v>270</v>
      </c>
      <c r="AH353" s="223">
        <f t="shared" si="600"/>
        <v>220</v>
      </c>
      <c r="AI353" s="224"/>
      <c r="AJ353" s="223">
        <f>AVERAGE(AJ352,AJ354)</f>
        <v>267.5</v>
      </c>
      <c r="AK353" s="223">
        <f t="shared" ref="AK353:AL353" si="601">AVERAGE(AK352,AK354)</f>
        <v>327.5</v>
      </c>
      <c r="AL353" s="223">
        <f t="shared" si="601"/>
        <v>297.5</v>
      </c>
      <c r="AM353" s="224"/>
      <c r="AN353" s="223">
        <f>AVERAGE(AN352,AN354)</f>
        <v>567.5</v>
      </c>
      <c r="AO353" s="223">
        <f t="shared" ref="AO353:AP353" si="602">AVERAGE(AO352,AO354)</f>
        <v>647.5</v>
      </c>
      <c r="AP353" s="223">
        <f t="shared" si="602"/>
        <v>607.5</v>
      </c>
      <c r="AQ353" s="224"/>
      <c r="AR353" s="223">
        <f>AVERAGE(AR352,AR354)</f>
        <v>577.5</v>
      </c>
      <c r="AS353" s="223">
        <f t="shared" ref="AS353:AT353" si="603">AVERAGE(AS352,AS354)</f>
        <v>717.5</v>
      </c>
      <c r="AT353" s="223">
        <f t="shared" si="603"/>
        <v>647.5</v>
      </c>
      <c r="AU353" s="224"/>
      <c r="AV353" s="223">
        <f>AVERAGE(AV352,AV354)</f>
        <v>220</v>
      </c>
      <c r="AW353" s="223">
        <f t="shared" ref="AW353:AX353" si="604">AVERAGE(AW352,AW354)</f>
        <v>300</v>
      </c>
      <c r="AX353" s="223">
        <f t="shared" si="604"/>
        <v>260</v>
      </c>
      <c r="AY353" s="224"/>
      <c r="AZ353" s="223">
        <f>AVERAGE(AZ352,AZ354)</f>
        <v>537.5</v>
      </c>
      <c r="BA353" s="223">
        <f t="shared" ref="BA353:BB353" si="605">AVERAGE(BA352,BA354)</f>
        <v>637.5</v>
      </c>
      <c r="BB353" s="223">
        <f t="shared" si="605"/>
        <v>587.5</v>
      </c>
      <c r="BC353" s="224"/>
      <c r="BD353" s="223">
        <f>AVERAGE(BD352,BD354)</f>
        <v>637.5</v>
      </c>
      <c r="BE353" s="223">
        <f t="shared" ref="BE353:BF353" si="606">AVERAGE(BE352,BE354)</f>
        <v>757.5</v>
      </c>
      <c r="BF353" s="223">
        <f t="shared" si="606"/>
        <v>697.5</v>
      </c>
      <c r="BG353" s="224"/>
      <c r="BH353" s="223">
        <f>AVERAGE(BH352,BH354)</f>
        <v>647.5</v>
      </c>
      <c r="BI353" s="223">
        <f t="shared" ref="BI353:BJ353" si="607">AVERAGE(BI352,BI354)</f>
        <v>787.5</v>
      </c>
      <c r="BJ353" s="223">
        <f t="shared" si="607"/>
        <v>717.5</v>
      </c>
      <c r="BK353" s="224"/>
      <c r="BL353" s="223">
        <f>AVERAGE(BL352,BL354)</f>
        <v>330</v>
      </c>
      <c r="BM353" s="223">
        <f t="shared" ref="BM353:BN353" si="608">AVERAGE(BM352,BM354)</f>
        <v>380</v>
      </c>
      <c r="BN353" s="223">
        <f t="shared" si="608"/>
        <v>355</v>
      </c>
      <c r="BO353" s="224"/>
      <c r="BP353" s="223">
        <f>AVERAGE(BP352,BP354)</f>
        <v>627.5</v>
      </c>
      <c r="BQ353" s="223">
        <f t="shared" ref="BQ353:BR353" si="609">AVERAGE(BQ352,BQ354)</f>
        <v>747.5</v>
      </c>
      <c r="BR353" s="223">
        <f t="shared" si="609"/>
        <v>687.5</v>
      </c>
      <c r="BS353" s="224"/>
      <c r="BT353" s="223">
        <f>AVERAGE(BT352,BT354)</f>
        <v>597.5</v>
      </c>
      <c r="BU353" s="223">
        <f t="shared" ref="BU353:BV353" si="610">AVERAGE(BU352,BU354)</f>
        <v>717.5</v>
      </c>
      <c r="BV353" s="223">
        <f t="shared" si="610"/>
        <v>657.5</v>
      </c>
      <c r="BW353" s="224"/>
      <c r="BX353" s="223">
        <f>AVERAGE(BX352,BX354)</f>
        <v>607.5</v>
      </c>
      <c r="BY353" s="223">
        <f t="shared" ref="BY353:BZ353" si="611">AVERAGE(BY352,BY354)</f>
        <v>767.5</v>
      </c>
      <c r="BZ353" s="223">
        <f t="shared" si="611"/>
        <v>687.5</v>
      </c>
      <c r="CA353" s="224"/>
      <c r="CB353" s="223">
        <f>AVERAGE(CB352,CB354)</f>
        <v>230</v>
      </c>
      <c r="CC353" s="223">
        <f t="shared" ref="CC353:CD353" si="612">AVERAGE(CC352,CC354)</f>
        <v>330</v>
      </c>
      <c r="CD353" s="223">
        <f t="shared" si="612"/>
        <v>280</v>
      </c>
      <c r="CE353" s="224"/>
      <c r="CF353" s="223">
        <f>AVERAGE(CF352,CF354)</f>
        <v>547.5</v>
      </c>
      <c r="CG353" s="223">
        <f t="shared" ref="CG353:CH353" si="613">AVERAGE(CG352,CG354)</f>
        <v>727.5</v>
      </c>
      <c r="CH353" s="223">
        <f t="shared" si="613"/>
        <v>637.5</v>
      </c>
      <c r="CI353" s="224"/>
      <c r="CJ353" s="223">
        <f>AVERAGE(CJ352,CJ354)</f>
        <v>627.5</v>
      </c>
      <c r="CK353" s="223">
        <f t="shared" ref="CK353:CL353" si="614">AVERAGE(CK352,CK354)</f>
        <v>777.5</v>
      </c>
      <c r="CL353" s="223">
        <f t="shared" si="614"/>
        <v>702.5</v>
      </c>
      <c r="CM353" s="224"/>
      <c r="CN353" s="223">
        <f>AVERAGE(CN352,CN354)</f>
        <v>687.5</v>
      </c>
      <c r="CO353" s="223">
        <f t="shared" ref="CO353:CP353" si="615">AVERAGE(CO352,CO354)</f>
        <v>797.5</v>
      </c>
      <c r="CP353" s="223">
        <f t="shared" si="615"/>
        <v>742.5</v>
      </c>
      <c r="CQ353" s="224"/>
      <c r="CR353" s="223">
        <f>AVERAGE(CR352,CR354)</f>
        <v>270</v>
      </c>
      <c r="CS353" s="223">
        <f t="shared" ref="CS353:CT353" si="616">AVERAGE(CS352,CS354)</f>
        <v>380</v>
      </c>
      <c r="CT353" s="223">
        <f t="shared" si="616"/>
        <v>325</v>
      </c>
      <c r="CU353" s="224"/>
      <c r="CV353" s="223">
        <f>AVERAGE(CV352,CV354)</f>
        <v>597.5</v>
      </c>
      <c r="CW353" s="223">
        <f t="shared" ref="CW353:CX353" si="617">AVERAGE(CW352,CW354)</f>
        <v>757.5</v>
      </c>
      <c r="CX353" s="223">
        <f t="shared" si="617"/>
        <v>677.5</v>
      </c>
      <c r="CY353" s="224"/>
      <c r="CZ353" s="223">
        <f>AVERAGE(CZ352,CZ354)</f>
        <v>607.5</v>
      </c>
      <c r="DA353" s="223">
        <f t="shared" ref="DA353:DB353" si="618">AVERAGE(DA352,DA354)</f>
        <v>767.5</v>
      </c>
      <c r="DB353" s="223">
        <f t="shared" si="618"/>
        <v>687.5</v>
      </c>
      <c r="DC353" s="224"/>
      <c r="DD353" s="223">
        <f>AVERAGE(DD352,DD354)</f>
        <v>617.5</v>
      </c>
      <c r="DE353" s="223">
        <f t="shared" ref="DE353:DF353" si="619">AVERAGE(DE352,DE354)</f>
        <v>777.5</v>
      </c>
      <c r="DF353" s="223">
        <f t="shared" si="619"/>
        <v>697.5</v>
      </c>
      <c r="DG353" s="224"/>
      <c r="DH353" s="223">
        <f>AVERAGE(DH352,DH354)</f>
        <v>260</v>
      </c>
      <c r="DI353" s="223">
        <f t="shared" ref="DI353:DJ353" si="620">AVERAGE(DI352,DI354)</f>
        <v>350</v>
      </c>
      <c r="DJ353" s="223">
        <f t="shared" si="620"/>
        <v>305</v>
      </c>
      <c r="DK353" s="224"/>
      <c r="DL353" s="223">
        <f>AVERAGE(DL352,DL354)</f>
        <v>587.5</v>
      </c>
      <c r="DM353" s="223">
        <f t="shared" ref="DM353:DN353" si="621">AVERAGE(DM352,DM354)</f>
        <v>697.5</v>
      </c>
      <c r="DN353" s="223">
        <f t="shared" si="621"/>
        <v>642.5</v>
      </c>
      <c r="DO353" s="224"/>
      <c r="DP353" s="223">
        <f>AVERAGE(DP352,DP354)</f>
        <v>607.5</v>
      </c>
      <c r="DQ353" s="223">
        <f t="shared" ref="DQ353:DR353" si="622">AVERAGE(DQ352,DQ354)</f>
        <v>757.5</v>
      </c>
      <c r="DR353" s="223">
        <f t="shared" si="622"/>
        <v>682.5</v>
      </c>
      <c r="DS353" s="224"/>
      <c r="DT353" s="223">
        <f>AVERAGE(DT352,DT354)</f>
        <v>627.5</v>
      </c>
      <c r="DU353" s="223">
        <f t="shared" ref="DU353:DV353" si="623">AVERAGE(DU352,DU354)</f>
        <v>767.5</v>
      </c>
      <c r="DV353" s="223">
        <f t="shared" si="623"/>
        <v>697.5</v>
      </c>
      <c r="DW353" s="224"/>
      <c r="DX353" s="223">
        <f>AVERAGE(DX352,DX354)</f>
        <v>270</v>
      </c>
      <c r="DY353" s="223">
        <f t="shared" ref="DY353:DZ353" si="624">AVERAGE(DY352,DY354)</f>
        <v>340</v>
      </c>
      <c r="DZ353" s="223">
        <f t="shared" si="624"/>
        <v>305</v>
      </c>
      <c r="EA353" s="224"/>
      <c r="EB353" s="223">
        <f>AVERAGE(EB352,EB354)</f>
        <v>617.5</v>
      </c>
      <c r="EC353" s="223">
        <f t="shared" ref="EC353:ED353" si="625">AVERAGE(EC352,EC354)</f>
        <v>727.5</v>
      </c>
      <c r="ED353" s="223">
        <f t="shared" si="625"/>
        <v>672.5</v>
      </c>
      <c r="EE353" s="224"/>
      <c r="EF353" s="223">
        <f>AVERAGE(EF352,EF354)</f>
        <v>417.5</v>
      </c>
      <c r="EG353" s="223">
        <f t="shared" ref="EG353:EH353" si="626">AVERAGE(EG352,EG354)</f>
        <v>547.5</v>
      </c>
      <c r="EH353" s="223">
        <f t="shared" si="626"/>
        <v>482.5</v>
      </c>
      <c r="EI353" s="224"/>
      <c r="EJ353" s="223">
        <f>AVERAGE(EJ352,EJ354)</f>
        <v>427.5</v>
      </c>
      <c r="EK353" s="223">
        <f t="shared" ref="EK353:EL353" si="627">AVERAGE(EK352,EK354)</f>
        <v>497.5</v>
      </c>
      <c r="EL353" s="223">
        <f t="shared" si="627"/>
        <v>462.5</v>
      </c>
      <c r="EM353" s="224"/>
      <c r="EN353" s="223">
        <f>AVERAGE(EN352,EN354)</f>
        <v>200</v>
      </c>
      <c r="EO353" s="223">
        <f t="shared" ref="EO353:EP353" si="628">AVERAGE(EO352,EO354)</f>
        <v>280</v>
      </c>
      <c r="EP353" s="223">
        <f t="shared" si="628"/>
        <v>240</v>
      </c>
      <c r="EQ353" s="225"/>
      <c r="ER353" s="226"/>
      <c r="ES353" s="223"/>
      <c r="ET353" s="227"/>
      <c r="EU353" s="225"/>
      <c r="EV353" s="223">
        <f>AVERAGE(EV352,EV354)</f>
        <v>230</v>
      </c>
      <c r="EW353" s="223">
        <f t="shared" ref="EW353:EX353" si="629">AVERAGE(EW352,EW354)</f>
        <v>310</v>
      </c>
      <c r="EX353" s="223">
        <f t="shared" si="629"/>
        <v>270</v>
      </c>
      <c r="EY353" s="224"/>
      <c r="EZ353" s="223">
        <f>AVERAGE(EZ352,EZ354)</f>
        <v>400</v>
      </c>
      <c r="FA353" s="223">
        <f t="shared" ref="FA353:FB353" si="630">AVERAGE(FA352,FA354)</f>
        <v>500</v>
      </c>
      <c r="FB353" s="223">
        <f t="shared" si="630"/>
        <v>450</v>
      </c>
      <c r="FC353" s="224"/>
      <c r="FD353" s="223">
        <f>AVERAGE(FD352,FD354)</f>
        <v>130</v>
      </c>
      <c r="FE353" s="223">
        <f t="shared" ref="FE353:FF353" si="631">AVERAGE(FE352,FE354)</f>
        <v>190</v>
      </c>
      <c r="FF353" s="223">
        <f t="shared" si="631"/>
        <v>160</v>
      </c>
      <c r="FG353" s="224"/>
      <c r="FH353" s="223">
        <f>AVERAGE(FH352,FH354)</f>
        <v>300</v>
      </c>
      <c r="FI353" s="223">
        <f t="shared" ref="FI353:FJ353" si="632">AVERAGE(FI352,FI354)</f>
        <v>350</v>
      </c>
      <c r="FJ353" s="223">
        <f t="shared" si="632"/>
        <v>325</v>
      </c>
      <c r="FK353" s="224"/>
      <c r="FL353" s="223">
        <f>AVERAGE(FL352,FL354)</f>
        <v>325</v>
      </c>
      <c r="FM353" s="223">
        <f t="shared" ref="FM353:FN353" si="633">AVERAGE(FM352,FM354)</f>
        <v>415</v>
      </c>
      <c r="FN353" s="223">
        <f t="shared" si="633"/>
        <v>370</v>
      </c>
      <c r="FO353" s="224"/>
      <c r="FP353" s="223">
        <f>AVERAGE(FP352,FP354)</f>
        <v>460</v>
      </c>
      <c r="FQ353" s="223">
        <f t="shared" ref="FQ353:FR353" si="634">AVERAGE(FQ352,FQ354)</f>
        <v>540</v>
      </c>
      <c r="FR353" s="223">
        <f t="shared" si="634"/>
        <v>500</v>
      </c>
      <c r="FS353" s="224"/>
      <c r="FT353" s="223">
        <f>AVERAGE(FT352,FT354)</f>
        <v>130</v>
      </c>
      <c r="FU353" s="223">
        <f t="shared" ref="FU353:FV353" si="635">AVERAGE(FU352,FU354)</f>
        <v>190</v>
      </c>
      <c r="FV353" s="223">
        <f t="shared" si="635"/>
        <v>160</v>
      </c>
      <c r="FW353" s="224"/>
      <c r="FX353" s="223">
        <f>AVERAGE(FX352,FX354)</f>
        <v>270</v>
      </c>
      <c r="FY353" s="223">
        <f t="shared" ref="FY353:FZ353" si="636">AVERAGE(FY352,FY354)</f>
        <v>330</v>
      </c>
      <c r="FZ353" s="223">
        <f t="shared" si="636"/>
        <v>300</v>
      </c>
      <c r="GA353" s="224"/>
    </row>
    <row r="354" spans="1:183" x14ac:dyDescent="0.25">
      <c r="A354" s="2">
        <f t="shared" si="0"/>
        <v>8</v>
      </c>
      <c r="B354" s="2">
        <f t="shared" si="1"/>
        <v>2025</v>
      </c>
      <c r="C354" s="195">
        <f t="shared" si="505"/>
        <v>45870</v>
      </c>
      <c r="D354" s="54">
        <v>450</v>
      </c>
      <c r="E354" s="54">
        <v>650</v>
      </c>
      <c r="F354" s="61">
        <v>550</v>
      </c>
      <c r="G354" s="73" t="s">
        <v>5</v>
      </c>
      <c r="H354" s="78">
        <v>505</v>
      </c>
      <c r="I354" s="54">
        <v>685</v>
      </c>
      <c r="J354" s="61">
        <v>595</v>
      </c>
      <c r="K354" s="73">
        <v>-5</v>
      </c>
      <c r="L354" s="78">
        <v>555</v>
      </c>
      <c r="M354" s="54">
        <v>695</v>
      </c>
      <c r="N354" s="61">
        <v>625</v>
      </c>
      <c r="O354" s="73">
        <v>-5</v>
      </c>
      <c r="P354" s="78">
        <v>280</v>
      </c>
      <c r="Q354" s="54">
        <v>360</v>
      </c>
      <c r="R354" s="61">
        <v>320</v>
      </c>
      <c r="S354" s="73" t="s">
        <v>5</v>
      </c>
      <c r="T354" s="78">
        <v>285</v>
      </c>
      <c r="U354" s="54">
        <v>345</v>
      </c>
      <c r="V354" s="61">
        <v>315</v>
      </c>
      <c r="W354" s="73">
        <v>-5</v>
      </c>
      <c r="X354" s="78">
        <v>345</v>
      </c>
      <c r="Y354" s="54">
        <v>445</v>
      </c>
      <c r="Z354" s="61">
        <v>395</v>
      </c>
      <c r="AA354" s="73">
        <v>-5</v>
      </c>
      <c r="AB354" s="78">
        <v>415</v>
      </c>
      <c r="AC354" s="54">
        <v>495</v>
      </c>
      <c r="AD354" s="61">
        <v>455</v>
      </c>
      <c r="AE354" s="73">
        <v>-5</v>
      </c>
      <c r="AF354" s="78">
        <v>170</v>
      </c>
      <c r="AG354" s="54">
        <v>270</v>
      </c>
      <c r="AH354" s="61">
        <v>220</v>
      </c>
      <c r="AI354" s="73" t="s">
        <v>5</v>
      </c>
      <c r="AJ354" s="78">
        <v>265</v>
      </c>
      <c r="AK354" s="54">
        <v>325</v>
      </c>
      <c r="AL354" s="61">
        <v>295</v>
      </c>
      <c r="AM354" s="73">
        <v>-5</v>
      </c>
      <c r="AN354" s="228">
        <v>565</v>
      </c>
      <c r="AO354" s="54">
        <v>645</v>
      </c>
      <c r="AP354" s="61">
        <v>605</v>
      </c>
      <c r="AQ354" s="73">
        <v>-5</v>
      </c>
      <c r="AR354" s="228">
        <v>575</v>
      </c>
      <c r="AS354" s="54">
        <v>715</v>
      </c>
      <c r="AT354" s="61">
        <v>645</v>
      </c>
      <c r="AU354" s="73">
        <v>-5</v>
      </c>
      <c r="AV354" s="228">
        <v>220</v>
      </c>
      <c r="AW354" s="54">
        <v>300</v>
      </c>
      <c r="AX354" s="61">
        <v>260</v>
      </c>
      <c r="AY354" s="73" t="s">
        <v>5</v>
      </c>
      <c r="AZ354" s="228">
        <v>535</v>
      </c>
      <c r="BA354" s="54">
        <v>635</v>
      </c>
      <c r="BB354" s="61">
        <v>585</v>
      </c>
      <c r="BC354" s="73">
        <v>-5</v>
      </c>
      <c r="BD354" s="78">
        <v>635</v>
      </c>
      <c r="BE354" s="54">
        <v>755</v>
      </c>
      <c r="BF354" s="61">
        <v>695</v>
      </c>
      <c r="BG354" s="73">
        <v>-5</v>
      </c>
      <c r="BH354" s="78">
        <v>645</v>
      </c>
      <c r="BI354" s="54">
        <v>785</v>
      </c>
      <c r="BJ354" s="61">
        <v>715</v>
      </c>
      <c r="BK354" s="73">
        <v>-5</v>
      </c>
      <c r="BL354" s="78">
        <v>330</v>
      </c>
      <c r="BM354" s="54">
        <v>380</v>
      </c>
      <c r="BN354" s="61">
        <v>355</v>
      </c>
      <c r="BO354" s="73" t="s">
        <v>5</v>
      </c>
      <c r="BP354" s="78">
        <v>625</v>
      </c>
      <c r="BQ354" s="54">
        <v>745</v>
      </c>
      <c r="BR354" s="61">
        <v>685</v>
      </c>
      <c r="BS354" s="73">
        <v>-5</v>
      </c>
      <c r="BT354" s="78">
        <v>595</v>
      </c>
      <c r="BU354" s="54">
        <v>715</v>
      </c>
      <c r="BV354" s="61">
        <v>655</v>
      </c>
      <c r="BW354" s="73">
        <v>-5</v>
      </c>
      <c r="BX354" s="78">
        <v>605</v>
      </c>
      <c r="BY354" s="54">
        <v>765</v>
      </c>
      <c r="BZ354" s="61">
        <v>685</v>
      </c>
      <c r="CA354" s="73">
        <v>-5</v>
      </c>
      <c r="CB354" s="78">
        <v>230</v>
      </c>
      <c r="CC354" s="54">
        <v>330</v>
      </c>
      <c r="CD354" s="61">
        <v>280</v>
      </c>
      <c r="CE354" s="73" t="s">
        <v>5</v>
      </c>
      <c r="CF354" s="78">
        <v>545</v>
      </c>
      <c r="CG354" s="54">
        <v>725</v>
      </c>
      <c r="CH354" s="61">
        <v>635</v>
      </c>
      <c r="CI354" s="73">
        <v>-5</v>
      </c>
      <c r="CJ354" s="78">
        <v>625</v>
      </c>
      <c r="CK354" s="54">
        <v>775</v>
      </c>
      <c r="CL354" s="61">
        <v>700</v>
      </c>
      <c r="CM354" s="73">
        <v>-5</v>
      </c>
      <c r="CN354" s="78">
        <v>685</v>
      </c>
      <c r="CO354" s="54">
        <v>795</v>
      </c>
      <c r="CP354" s="61">
        <v>740</v>
      </c>
      <c r="CQ354" s="73">
        <v>-5</v>
      </c>
      <c r="CR354" s="78">
        <v>270</v>
      </c>
      <c r="CS354" s="54">
        <v>380</v>
      </c>
      <c r="CT354" s="61">
        <v>325</v>
      </c>
      <c r="CU354" s="73" t="s">
        <v>5</v>
      </c>
      <c r="CV354" s="78">
        <v>595</v>
      </c>
      <c r="CW354" s="54">
        <v>755</v>
      </c>
      <c r="CX354" s="61">
        <v>675</v>
      </c>
      <c r="CY354" s="73">
        <v>-5</v>
      </c>
      <c r="CZ354" s="78">
        <v>605</v>
      </c>
      <c r="DA354" s="54">
        <v>765</v>
      </c>
      <c r="DB354" s="61">
        <v>685</v>
      </c>
      <c r="DC354" s="73">
        <v>-5</v>
      </c>
      <c r="DD354" s="78">
        <v>615</v>
      </c>
      <c r="DE354" s="54">
        <v>775</v>
      </c>
      <c r="DF354" s="61">
        <v>695</v>
      </c>
      <c r="DG354" s="73">
        <v>-5</v>
      </c>
      <c r="DH354" s="78">
        <v>260</v>
      </c>
      <c r="DI354" s="54">
        <v>350</v>
      </c>
      <c r="DJ354" s="61">
        <v>305</v>
      </c>
      <c r="DK354" s="229" t="s">
        <v>5</v>
      </c>
      <c r="DL354" s="78">
        <v>585</v>
      </c>
      <c r="DM354" s="54">
        <v>695</v>
      </c>
      <c r="DN354" s="61">
        <v>640</v>
      </c>
      <c r="DO354" s="229">
        <v>-5</v>
      </c>
      <c r="DP354" s="78">
        <v>605</v>
      </c>
      <c r="DQ354" s="54">
        <v>755</v>
      </c>
      <c r="DR354" s="61">
        <v>680</v>
      </c>
      <c r="DS354" s="229">
        <v>-5</v>
      </c>
      <c r="DT354" s="78">
        <v>625</v>
      </c>
      <c r="DU354" s="54">
        <v>765</v>
      </c>
      <c r="DV354" s="61">
        <v>695</v>
      </c>
      <c r="DW354" s="229">
        <v>-5</v>
      </c>
      <c r="DX354" s="78">
        <v>270</v>
      </c>
      <c r="DY354" s="54">
        <v>340</v>
      </c>
      <c r="DZ354" s="61">
        <v>305</v>
      </c>
      <c r="EA354" s="229" t="s">
        <v>5</v>
      </c>
      <c r="EB354" s="78">
        <v>615</v>
      </c>
      <c r="EC354" s="54">
        <v>725</v>
      </c>
      <c r="ED354" s="61">
        <v>670</v>
      </c>
      <c r="EE354" s="229">
        <v>-5</v>
      </c>
      <c r="EF354" s="78">
        <v>415</v>
      </c>
      <c r="EG354" s="54">
        <v>545</v>
      </c>
      <c r="EH354" s="61">
        <v>480</v>
      </c>
      <c r="EI354" s="229">
        <v>-5</v>
      </c>
      <c r="EJ354" s="78">
        <v>425</v>
      </c>
      <c r="EK354" s="54">
        <v>495</v>
      </c>
      <c r="EL354" s="61">
        <v>460</v>
      </c>
      <c r="EM354" s="229">
        <v>-5</v>
      </c>
      <c r="EN354" s="78">
        <v>200</v>
      </c>
      <c r="EO354" s="54">
        <v>280</v>
      </c>
      <c r="EP354" s="61">
        <v>240</v>
      </c>
      <c r="EQ354" s="229" t="s">
        <v>5</v>
      </c>
      <c r="ER354" s="78" t="s">
        <v>0</v>
      </c>
      <c r="ES354" s="54" t="s">
        <v>0</v>
      </c>
      <c r="ET354" s="61" t="s">
        <v>0</v>
      </c>
      <c r="EU354" s="229" t="s">
        <v>0</v>
      </c>
      <c r="EV354" s="78">
        <v>230</v>
      </c>
      <c r="EW354" s="54">
        <v>310</v>
      </c>
      <c r="EX354" s="61">
        <v>270</v>
      </c>
      <c r="EY354" s="73" t="s">
        <v>5</v>
      </c>
      <c r="EZ354" s="78">
        <v>400</v>
      </c>
      <c r="FA354" s="54">
        <v>500</v>
      </c>
      <c r="FB354" s="61">
        <v>450</v>
      </c>
      <c r="FC354" s="73" t="s">
        <v>5</v>
      </c>
      <c r="FD354" s="78">
        <v>130</v>
      </c>
      <c r="FE354" s="54">
        <v>190</v>
      </c>
      <c r="FF354" s="61">
        <v>160</v>
      </c>
      <c r="FG354" s="73" t="s">
        <v>5</v>
      </c>
      <c r="FH354" s="78">
        <v>300</v>
      </c>
      <c r="FI354" s="54">
        <v>350</v>
      </c>
      <c r="FJ354" s="61">
        <v>325</v>
      </c>
      <c r="FK354" s="73" t="s">
        <v>5</v>
      </c>
      <c r="FL354" s="78">
        <v>325</v>
      </c>
      <c r="FM354" s="54">
        <v>415</v>
      </c>
      <c r="FN354" s="61">
        <v>370</v>
      </c>
      <c r="FO354" s="73" t="s">
        <v>5</v>
      </c>
      <c r="FP354" s="78">
        <v>460</v>
      </c>
      <c r="FQ354" s="54">
        <v>540</v>
      </c>
      <c r="FR354" s="61">
        <v>500</v>
      </c>
      <c r="FS354" s="73" t="s">
        <v>5</v>
      </c>
      <c r="FT354" s="78">
        <v>130</v>
      </c>
      <c r="FU354" s="54">
        <v>190</v>
      </c>
      <c r="FV354" s="61">
        <v>160</v>
      </c>
      <c r="FW354" s="73" t="s">
        <v>5</v>
      </c>
      <c r="FX354" s="78">
        <v>270</v>
      </c>
      <c r="FY354" s="54">
        <v>330</v>
      </c>
      <c r="FZ354" s="61">
        <v>300</v>
      </c>
      <c r="GA354" s="73" t="s">
        <v>5</v>
      </c>
    </row>
    <row r="355" spans="1:183" x14ac:dyDescent="0.25">
      <c r="A355" s="2">
        <f t="shared" si="0"/>
        <v>8</v>
      </c>
      <c r="B355" s="2">
        <f t="shared" si="1"/>
        <v>2025</v>
      </c>
      <c r="C355" s="195">
        <f t="shared" si="505"/>
        <v>45877</v>
      </c>
      <c r="D355" s="54">
        <v>450</v>
      </c>
      <c r="E355" s="54">
        <v>650</v>
      </c>
      <c r="F355" s="61">
        <v>550</v>
      </c>
      <c r="G355" s="73" t="s">
        <v>5</v>
      </c>
      <c r="H355" s="78">
        <v>490</v>
      </c>
      <c r="I355" s="54">
        <v>670</v>
      </c>
      <c r="J355" s="61">
        <v>580</v>
      </c>
      <c r="K355" s="73">
        <v>-15</v>
      </c>
      <c r="L355" s="78">
        <v>540</v>
      </c>
      <c r="M355" s="54">
        <v>680</v>
      </c>
      <c r="N355" s="61">
        <v>610</v>
      </c>
      <c r="O355" s="73">
        <v>-15</v>
      </c>
      <c r="P355" s="78">
        <v>280</v>
      </c>
      <c r="Q355" s="54">
        <v>360</v>
      </c>
      <c r="R355" s="61">
        <v>320</v>
      </c>
      <c r="S355" s="73" t="s">
        <v>5</v>
      </c>
      <c r="T355" s="78">
        <v>270</v>
      </c>
      <c r="U355" s="54">
        <v>330</v>
      </c>
      <c r="V355" s="61">
        <v>300</v>
      </c>
      <c r="W355" s="73">
        <v>-15</v>
      </c>
      <c r="X355" s="78">
        <v>330</v>
      </c>
      <c r="Y355" s="54">
        <v>430</v>
      </c>
      <c r="Z355" s="61">
        <v>380</v>
      </c>
      <c r="AA355" s="73">
        <v>-15</v>
      </c>
      <c r="AB355" s="78">
        <v>400</v>
      </c>
      <c r="AC355" s="54">
        <v>480</v>
      </c>
      <c r="AD355" s="61">
        <v>440</v>
      </c>
      <c r="AE355" s="73">
        <v>-15</v>
      </c>
      <c r="AF355" s="78">
        <v>170</v>
      </c>
      <c r="AG355" s="54">
        <v>270</v>
      </c>
      <c r="AH355" s="61">
        <v>220</v>
      </c>
      <c r="AI355" s="73" t="s">
        <v>5</v>
      </c>
      <c r="AJ355" s="78">
        <v>250</v>
      </c>
      <c r="AK355" s="54">
        <v>310</v>
      </c>
      <c r="AL355" s="61">
        <v>280</v>
      </c>
      <c r="AM355" s="73">
        <v>-15</v>
      </c>
      <c r="AN355" s="228">
        <v>550</v>
      </c>
      <c r="AO355" s="54">
        <v>630</v>
      </c>
      <c r="AP355" s="61">
        <v>590</v>
      </c>
      <c r="AQ355" s="73">
        <v>-15</v>
      </c>
      <c r="AR355" s="228">
        <v>560</v>
      </c>
      <c r="AS355" s="54">
        <v>700</v>
      </c>
      <c r="AT355" s="61">
        <v>630</v>
      </c>
      <c r="AU355" s="73">
        <v>-15</v>
      </c>
      <c r="AV355" s="228">
        <v>220</v>
      </c>
      <c r="AW355" s="54">
        <v>300</v>
      </c>
      <c r="AX355" s="61">
        <v>260</v>
      </c>
      <c r="AY355" s="73" t="s">
        <v>5</v>
      </c>
      <c r="AZ355" s="228">
        <v>520</v>
      </c>
      <c r="BA355" s="54">
        <v>620</v>
      </c>
      <c r="BB355" s="61">
        <v>570</v>
      </c>
      <c r="BC355" s="73">
        <v>-15</v>
      </c>
      <c r="BD355" s="78">
        <v>620</v>
      </c>
      <c r="BE355" s="54">
        <v>740</v>
      </c>
      <c r="BF355" s="61">
        <v>680</v>
      </c>
      <c r="BG355" s="73">
        <v>-15</v>
      </c>
      <c r="BH355" s="78">
        <v>630</v>
      </c>
      <c r="BI355" s="54">
        <v>770</v>
      </c>
      <c r="BJ355" s="61">
        <v>700</v>
      </c>
      <c r="BK355" s="73">
        <v>-15</v>
      </c>
      <c r="BL355" s="78">
        <v>330</v>
      </c>
      <c r="BM355" s="54">
        <v>380</v>
      </c>
      <c r="BN355" s="61">
        <v>355</v>
      </c>
      <c r="BO355" s="73" t="s">
        <v>5</v>
      </c>
      <c r="BP355" s="78">
        <v>610</v>
      </c>
      <c r="BQ355" s="54">
        <v>730</v>
      </c>
      <c r="BR355" s="61">
        <v>670</v>
      </c>
      <c r="BS355" s="73">
        <v>-15</v>
      </c>
      <c r="BT355" s="78">
        <v>580</v>
      </c>
      <c r="BU355" s="54">
        <v>700</v>
      </c>
      <c r="BV355" s="61">
        <v>640</v>
      </c>
      <c r="BW355" s="73">
        <v>-15</v>
      </c>
      <c r="BX355" s="78">
        <v>590</v>
      </c>
      <c r="BY355" s="54">
        <v>750</v>
      </c>
      <c r="BZ355" s="61">
        <v>670</v>
      </c>
      <c r="CA355" s="73">
        <v>-15</v>
      </c>
      <c r="CB355" s="78">
        <v>180</v>
      </c>
      <c r="CC355" s="54">
        <v>280</v>
      </c>
      <c r="CD355" s="61">
        <v>230</v>
      </c>
      <c r="CE355" s="73">
        <v>-50</v>
      </c>
      <c r="CF355" s="78">
        <v>530</v>
      </c>
      <c r="CG355" s="54">
        <v>710</v>
      </c>
      <c r="CH355" s="61">
        <v>620</v>
      </c>
      <c r="CI355" s="73">
        <v>-15</v>
      </c>
      <c r="CJ355" s="78">
        <v>610</v>
      </c>
      <c r="CK355" s="54">
        <v>760</v>
      </c>
      <c r="CL355" s="61">
        <v>685</v>
      </c>
      <c r="CM355" s="73">
        <v>-15</v>
      </c>
      <c r="CN355" s="78">
        <v>670</v>
      </c>
      <c r="CO355" s="54">
        <v>780</v>
      </c>
      <c r="CP355" s="61">
        <v>725</v>
      </c>
      <c r="CQ355" s="73">
        <v>-15</v>
      </c>
      <c r="CR355" s="78">
        <v>220</v>
      </c>
      <c r="CS355" s="54">
        <v>330</v>
      </c>
      <c r="CT355" s="61">
        <v>275</v>
      </c>
      <c r="CU355" s="73">
        <v>-50</v>
      </c>
      <c r="CV355" s="78">
        <v>580</v>
      </c>
      <c r="CW355" s="54">
        <v>740</v>
      </c>
      <c r="CX355" s="61">
        <v>660</v>
      </c>
      <c r="CY355" s="73">
        <v>-15</v>
      </c>
      <c r="CZ355" s="78">
        <v>590</v>
      </c>
      <c r="DA355" s="54">
        <v>750</v>
      </c>
      <c r="DB355" s="61">
        <v>670</v>
      </c>
      <c r="DC355" s="73">
        <v>-15</v>
      </c>
      <c r="DD355" s="78">
        <v>600</v>
      </c>
      <c r="DE355" s="54">
        <v>760</v>
      </c>
      <c r="DF355" s="61">
        <v>680</v>
      </c>
      <c r="DG355" s="73">
        <v>-15</v>
      </c>
      <c r="DH355" s="78">
        <v>210</v>
      </c>
      <c r="DI355" s="54">
        <v>300</v>
      </c>
      <c r="DJ355" s="61">
        <v>255</v>
      </c>
      <c r="DK355" s="229">
        <v>-50</v>
      </c>
      <c r="DL355" s="78">
        <v>570</v>
      </c>
      <c r="DM355" s="54">
        <v>680</v>
      </c>
      <c r="DN355" s="61">
        <v>625</v>
      </c>
      <c r="DO355" s="229">
        <v>-15</v>
      </c>
      <c r="DP355" s="78">
        <v>595</v>
      </c>
      <c r="DQ355" s="54">
        <v>745</v>
      </c>
      <c r="DR355" s="61">
        <v>670</v>
      </c>
      <c r="DS355" s="229">
        <v>-10</v>
      </c>
      <c r="DT355" s="78">
        <v>610</v>
      </c>
      <c r="DU355" s="54">
        <v>760</v>
      </c>
      <c r="DV355" s="61">
        <v>685</v>
      </c>
      <c r="DW355" s="229">
        <v>-10</v>
      </c>
      <c r="DX355" s="78">
        <v>215</v>
      </c>
      <c r="DY355" s="54">
        <v>285</v>
      </c>
      <c r="DZ355" s="61">
        <v>250</v>
      </c>
      <c r="EA355" s="229">
        <v>-55</v>
      </c>
      <c r="EB355" s="78">
        <v>605</v>
      </c>
      <c r="EC355" s="54">
        <v>715</v>
      </c>
      <c r="ED355" s="61">
        <v>660</v>
      </c>
      <c r="EE355" s="229">
        <v>-10</v>
      </c>
      <c r="EF355" s="78">
        <v>415</v>
      </c>
      <c r="EG355" s="54">
        <v>545</v>
      </c>
      <c r="EH355" s="61">
        <v>480</v>
      </c>
      <c r="EI355" s="229" t="s">
        <v>5</v>
      </c>
      <c r="EJ355" s="78">
        <v>425</v>
      </c>
      <c r="EK355" s="54">
        <v>495</v>
      </c>
      <c r="EL355" s="61">
        <v>460</v>
      </c>
      <c r="EM355" s="229" t="s">
        <v>5</v>
      </c>
      <c r="EN355" s="78">
        <v>200</v>
      </c>
      <c r="EO355" s="54">
        <v>280</v>
      </c>
      <c r="EP355" s="61">
        <v>240</v>
      </c>
      <c r="EQ355" s="229" t="s">
        <v>5</v>
      </c>
      <c r="ER355" s="78" t="s">
        <v>0</v>
      </c>
      <c r="ES355" s="54" t="s">
        <v>0</v>
      </c>
      <c r="ET355" s="61" t="s">
        <v>0</v>
      </c>
      <c r="EU355" s="229" t="s">
        <v>0</v>
      </c>
      <c r="EV355" s="78">
        <v>230</v>
      </c>
      <c r="EW355" s="54">
        <v>310</v>
      </c>
      <c r="EX355" s="61">
        <v>270</v>
      </c>
      <c r="EY355" s="73" t="s">
        <v>5</v>
      </c>
      <c r="EZ355" s="78">
        <v>400</v>
      </c>
      <c r="FA355" s="54">
        <v>500</v>
      </c>
      <c r="FB355" s="61">
        <v>450</v>
      </c>
      <c r="FC355" s="73" t="s">
        <v>5</v>
      </c>
      <c r="FD355" s="78">
        <v>130</v>
      </c>
      <c r="FE355" s="54">
        <v>190</v>
      </c>
      <c r="FF355" s="61">
        <v>160</v>
      </c>
      <c r="FG355" s="73" t="s">
        <v>5</v>
      </c>
      <c r="FH355" s="78">
        <v>300</v>
      </c>
      <c r="FI355" s="54">
        <v>350</v>
      </c>
      <c r="FJ355" s="61">
        <v>325</v>
      </c>
      <c r="FK355" s="73" t="s">
        <v>5</v>
      </c>
      <c r="FL355" s="78">
        <v>325</v>
      </c>
      <c r="FM355" s="54">
        <v>415</v>
      </c>
      <c r="FN355" s="61">
        <v>370</v>
      </c>
      <c r="FO355" s="73" t="s">
        <v>5</v>
      </c>
      <c r="FP355" s="78">
        <v>460</v>
      </c>
      <c r="FQ355" s="54">
        <v>540</v>
      </c>
      <c r="FR355" s="61">
        <v>500</v>
      </c>
      <c r="FS355" s="73" t="s">
        <v>5</v>
      </c>
      <c r="FT355" s="78">
        <v>130</v>
      </c>
      <c r="FU355" s="54">
        <v>190</v>
      </c>
      <c r="FV355" s="61">
        <v>160</v>
      </c>
      <c r="FW355" s="73" t="s">
        <v>5</v>
      </c>
      <c r="FX355" s="78">
        <v>270</v>
      </c>
      <c r="FY355" s="54">
        <v>330</v>
      </c>
      <c r="FZ355" s="61">
        <v>300</v>
      </c>
      <c r="GA355" s="73" t="s">
        <v>5</v>
      </c>
    </row>
    <row r="356" spans="1:183" x14ac:dyDescent="0.25">
      <c r="A356" s="2">
        <f t="shared" si="0"/>
        <v>8</v>
      </c>
      <c r="B356" s="2">
        <f t="shared" si="1"/>
        <v>2025</v>
      </c>
      <c r="C356" s="195">
        <f t="shared" si="505"/>
        <v>45884</v>
      </c>
      <c r="D356" s="54">
        <v>450</v>
      </c>
      <c r="E356" s="54">
        <v>650</v>
      </c>
      <c r="F356" s="61">
        <v>550</v>
      </c>
      <c r="G356" s="73" t="s">
        <v>5</v>
      </c>
      <c r="H356" s="78">
        <v>360</v>
      </c>
      <c r="I356" s="54">
        <v>540</v>
      </c>
      <c r="J356" s="61">
        <v>450</v>
      </c>
      <c r="K356" s="73">
        <v>-130</v>
      </c>
      <c r="L356" s="78">
        <v>530</v>
      </c>
      <c r="M356" s="54">
        <v>670</v>
      </c>
      <c r="N356" s="61">
        <v>600</v>
      </c>
      <c r="O356" s="73">
        <v>-10</v>
      </c>
      <c r="P356" s="78">
        <v>260</v>
      </c>
      <c r="Q356" s="54">
        <v>340</v>
      </c>
      <c r="R356" s="61">
        <v>300</v>
      </c>
      <c r="S356" s="73">
        <v>-20</v>
      </c>
      <c r="T356" s="78">
        <v>270</v>
      </c>
      <c r="U356" s="54">
        <v>330</v>
      </c>
      <c r="V356" s="61">
        <v>300</v>
      </c>
      <c r="W356" s="73" t="s">
        <v>5</v>
      </c>
      <c r="X356" s="78">
        <v>330</v>
      </c>
      <c r="Y356" s="54">
        <v>430</v>
      </c>
      <c r="Z356" s="61">
        <v>380</v>
      </c>
      <c r="AA356" s="73" t="s">
        <v>5</v>
      </c>
      <c r="AB356" s="78">
        <v>400</v>
      </c>
      <c r="AC356" s="54">
        <v>480</v>
      </c>
      <c r="AD356" s="61">
        <v>440</v>
      </c>
      <c r="AE356" s="73" t="s">
        <v>5</v>
      </c>
      <c r="AF356" s="78">
        <v>170</v>
      </c>
      <c r="AG356" s="54">
        <v>270</v>
      </c>
      <c r="AH356" s="61">
        <v>220</v>
      </c>
      <c r="AI356" s="73" t="s">
        <v>5</v>
      </c>
      <c r="AJ356" s="78">
        <v>250</v>
      </c>
      <c r="AK356" s="54">
        <v>310</v>
      </c>
      <c r="AL356" s="61">
        <v>280</v>
      </c>
      <c r="AM356" s="73" t="s">
        <v>5</v>
      </c>
      <c r="AN356" s="228">
        <v>540</v>
      </c>
      <c r="AO356" s="54">
        <v>620</v>
      </c>
      <c r="AP356" s="61">
        <v>580</v>
      </c>
      <c r="AQ356" s="73">
        <v>-10</v>
      </c>
      <c r="AR356" s="228">
        <v>530</v>
      </c>
      <c r="AS356" s="54">
        <v>670</v>
      </c>
      <c r="AT356" s="61">
        <v>600</v>
      </c>
      <c r="AU356" s="73">
        <v>-30</v>
      </c>
      <c r="AV356" s="228">
        <v>190</v>
      </c>
      <c r="AW356" s="54">
        <v>270</v>
      </c>
      <c r="AX356" s="61">
        <v>230</v>
      </c>
      <c r="AY356" s="73">
        <v>-30</v>
      </c>
      <c r="AZ356" s="228">
        <v>500</v>
      </c>
      <c r="BA356" s="54">
        <v>600</v>
      </c>
      <c r="BB356" s="61">
        <v>550</v>
      </c>
      <c r="BC356" s="73">
        <v>-20</v>
      </c>
      <c r="BD356" s="78">
        <v>620</v>
      </c>
      <c r="BE356" s="54">
        <v>740</v>
      </c>
      <c r="BF356" s="61">
        <v>680</v>
      </c>
      <c r="BG356" s="73" t="s">
        <v>5</v>
      </c>
      <c r="BH356" s="78">
        <v>610</v>
      </c>
      <c r="BI356" s="54">
        <v>750</v>
      </c>
      <c r="BJ356" s="61">
        <v>680</v>
      </c>
      <c r="BK356" s="73">
        <v>-20</v>
      </c>
      <c r="BL356" s="78">
        <v>310</v>
      </c>
      <c r="BM356" s="54">
        <v>360</v>
      </c>
      <c r="BN356" s="61">
        <v>335</v>
      </c>
      <c r="BO356" s="73">
        <v>-20</v>
      </c>
      <c r="BP356" s="78">
        <v>610</v>
      </c>
      <c r="BQ356" s="54">
        <v>730</v>
      </c>
      <c r="BR356" s="61">
        <v>670</v>
      </c>
      <c r="BS356" s="73" t="s">
        <v>5</v>
      </c>
      <c r="BT356" s="78">
        <v>560</v>
      </c>
      <c r="BU356" s="54">
        <v>680</v>
      </c>
      <c r="BV356" s="61">
        <v>620</v>
      </c>
      <c r="BW356" s="73">
        <v>-20</v>
      </c>
      <c r="BX356" s="78">
        <v>580</v>
      </c>
      <c r="BY356" s="54">
        <v>740</v>
      </c>
      <c r="BZ356" s="61">
        <v>660</v>
      </c>
      <c r="CA356" s="73">
        <v>-10</v>
      </c>
      <c r="CB356" s="78">
        <v>140</v>
      </c>
      <c r="CC356" s="54">
        <v>240</v>
      </c>
      <c r="CD356" s="61">
        <v>190</v>
      </c>
      <c r="CE356" s="73">
        <v>-40</v>
      </c>
      <c r="CF356" s="78">
        <v>510</v>
      </c>
      <c r="CG356" s="54">
        <v>690</v>
      </c>
      <c r="CH356" s="61">
        <v>600</v>
      </c>
      <c r="CI356" s="73">
        <v>-20</v>
      </c>
      <c r="CJ356" s="78">
        <v>590</v>
      </c>
      <c r="CK356" s="54">
        <v>740</v>
      </c>
      <c r="CL356" s="61">
        <v>665</v>
      </c>
      <c r="CM356" s="73">
        <v>-20</v>
      </c>
      <c r="CN356" s="78">
        <v>660</v>
      </c>
      <c r="CO356" s="54">
        <v>770</v>
      </c>
      <c r="CP356" s="61">
        <v>715</v>
      </c>
      <c r="CQ356" s="73">
        <v>-10</v>
      </c>
      <c r="CR356" s="78">
        <v>180</v>
      </c>
      <c r="CS356" s="54">
        <v>290</v>
      </c>
      <c r="CT356" s="61">
        <v>235</v>
      </c>
      <c r="CU356" s="73">
        <v>-40</v>
      </c>
      <c r="CV356" s="78">
        <v>560</v>
      </c>
      <c r="CW356" s="54">
        <v>720</v>
      </c>
      <c r="CX356" s="61">
        <v>640</v>
      </c>
      <c r="CY356" s="73">
        <v>-20</v>
      </c>
      <c r="CZ356" s="78">
        <v>570</v>
      </c>
      <c r="DA356" s="54">
        <v>730</v>
      </c>
      <c r="DB356" s="61">
        <v>650</v>
      </c>
      <c r="DC356" s="73">
        <v>-20</v>
      </c>
      <c r="DD356" s="78">
        <v>590</v>
      </c>
      <c r="DE356" s="54">
        <v>750</v>
      </c>
      <c r="DF356" s="61">
        <v>670</v>
      </c>
      <c r="DG356" s="73">
        <v>-10</v>
      </c>
      <c r="DH356" s="78">
        <v>170</v>
      </c>
      <c r="DI356" s="54">
        <v>260</v>
      </c>
      <c r="DJ356" s="61">
        <v>215</v>
      </c>
      <c r="DK356" s="229">
        <v>-40</v>
      </c>
      <c r="DL356" s="78">
        <v>550</v>
      </c>
      <c r="DM356" s="54">
        <v>660</v>
      </c>
      <c r="DN356" s="61">
        <v>605</v>
      </c>
      <c r="DO356" s="229">
        <v>-20</v>
      </c>
      <c r="DP356" s="78">
        <v>595</v>
      </c>
      <c r="DQ356" s="54">
        <v>745</v>
      </c>
      <c r="DR356" s="61">
        <v>670</v>
      </c>
      <c r="DS356" s="229" t="s">
        <v>5</v>
      </c>
      <c r="DT356" s="78">
        <v>610</v>
      </c>
      <c r="DU356" s="54">
        <v>760</v>
      </c>
      <c r="DV356" s="61">
        <v>685</v>
      </c>
      <c r="DW356" s="229" t="s">
        <v>5</v>
      </c>
      <c r="DX356" s="78">
        <v>200</v>
      </c>
      <c r="DY356" s="54">
        <v>270</v>
      </c>
      <c r="DZ356" s="61">
        <v>235</v>
      </c>
      <c r="EA356" s="229">
        <v>-15</v>
      </c>
      <c r="EB356" s="78">
        <v>605</v>
      </c>
      <c r="EC356" s="54">
        <v>715</v>
      </c>
      <c r="ED356" s="61">
        <v>660</v>
      </c>
      <c r="EE356" s="229" t="s">
        <v>5</v>
      </c>
      <c r="EF356" s="78">
        <v>415</v>
      </c>
      <c r="EG356" s="54">
        <v>545</v>
      </c>
      <c r="EH356" s="61">
        <v>480</v>
      </c>
      <c r="EI356" s="229" t="s">
        <v>5</v>
      </c>
      <c r="EJ356" s="78">
        <v>425</v>
      </c>
      <c r="EK356" s="54">
        <v>495</v>
      </c>
      <c r="EL356" s="61">
        <v>460</v>
      </c>
      <c r="EM356" s="229" t="s">
        <v>5</v>
      </c>
      <c r="EN356" s="78">
        <v>200</v>
      </c>
      <c r="EO356" s="54">
        <v>280</v>
      </c>
      <c r="EP356" s="61">
        <v>240</v>
      </c>
      <c r="EQ356" s="229" t="s">
        <v>5</v>
      </c>
      <c r="ER356" s="78" t="s">
        <v>0</v>
      </c>
      <c r="ES356" s="54" t="s">
        <v>0</v>
      </c>
      <c r="ET356" s="61" t="s">
        <v>0</v>
      </c>
      <c r="EU356" s="229" t="s">
        <v>0</v>
      </c>
      <c r="EV356" s="78">
        <v>230</v>
      </c>
      <c r="EW356" s="54">
        <v>310</v>
      </c>
      <c r="EX356" s="61">
        <v>270</v>
      </c>
      <c r="EY356" s="73" t="s">
        <v>5</v>
      </c>
      <c r="EZ356" s="78">
        <v>400</v>
      </c>
      <c r="FA356" s="54">
        <v>500</v>
      </c>
      <c r="FB356" s="61">
        <v>450</v>
      </c>
      <c r="FC356" s="73" t="s">
        <v>5</v>
      </c>
      <c r="FD356" s="78">
        <v>130</v>
      </c>
      <c r="FE356" s="54">
        <v>190</v>
      </c>
      <c r="FF356" s="61">
        <v>160</v>
      </c>
      <c r="FG356" s="73" t="s">
        <v>5</v>
      </c>
      <c r="FH356" s="78">
        <v>300</v>
      </c>
      <c r="FI356" s="54">
        <v>350</v>
      </c>
      <c r="FJ356" s="61">
        <v>325</v>
      </c>
      <c r="FK356" s="73" t="s">
        <v>5</v>
      </c>
      <c r="FL356" s="78">
        <v>325</v>
      </c>
      <c r="FM356" s="54">
        <v>415</v>
      </c>
      <c r="FN356" s="61">
        <v>370</v>
      </c>
      <c r="FO356" s="73" t="s">
        <v>5</v>
      </c>
      <c r="FP356" s="78">
        <v>460</v>
      </c>
      <c r="FQ356" s="54">
        <v>540</v>
      </c>
      <c r="FR356" s="61">
        <v>500</v>
      </c>
      <c r="FS356" s="73" t="s">
        <v>5</v>
      </c>
      <c r="FT356" s="78">
        <v>130</v>
      </c>
      <c r="FU356" s="54">
        <v>190</v>
      </c>
      <c r="FV356" s="61">
        <v>160</v>
      </c>
      <c r="FW356" s="73" t="s">
        <v>5</v>
      </c>
      <c r="FX356" s="78">
        <v>270</v>
      </c>
      <c r="FY356" s="54">
        <v>330</v>
      </c>
      <c r="FZ356" s="61">
        <v>300</v>
      </c>
      <c r="GA356" s="73" t="s">
        <v>5</v>
      </c>
    </row>
    <row r="357" spans="1:183" x14ac:dyDescent="0.25">
      <c r="A357" s="2">
        <f t="shared" si="0"/>
        <v>1</v>
      </c>
      <c r="B357" s="2">
        <f t="shared" si="1"/>
        <v>1900</v>
      </c>
    </row>
    <row r="358" spans="1:183" x14ac:dyDescent="0.25">
      <c r="A358" s="2">
        <f t="shared" si="0"/>
        <v>1</v>
      </c>
      <c r="B358" s="2">
        <f t="shared" si="1"/>
        <v>1900</v>
      </c>
    </row>
    <row r="359" spans="1:183" x14ac:dyDescent="0.25">
      <c r="A359" s="2">
        <f t="shared" si="0"/>
        <v>1</v>
      </c>
      <c r="B359" s="2">
        <f t="shared" si="1"/>
        <v>1900</v>
      </c>
    </row>
    <row r="360" spans="1:183" x14ac:dyDescent="0.25">
      <c r="A360" s="2">
        <f t="shared" si="0"/>
        <v>1</v>
      </c>
      <c r="B360" s="2">
        <f t="shared" si="1"/>
        <v>1900</v>
      </c>
    </row>
    <row r="361" spans="1:183" x14ac:dyDescent="0.25">
      <c r="A361" s="2">
        <f t="shared" si="0"/>
        <v>1</v>
      </c>
      <c r="B361" s="2">
        <f t="shared" si="1"/>
        <v>1900</v>
      </c>
    </row>
    <row r="362" spans="1:183" x14ac:dyDescent="0.25">
      <c r="A362" s="2">
        <f t="shared" si="0"/>
        <v>1</v>
      </c>
      <c r="B362" s="2">
        <f t="shared" si="1"/>
        <v>1900</v>
      </c>
    </row>
    <row r="363" spans="1:183" x14ac:dyDescent="0.25">
      <c r="A363" s="2">
        <f t="shared" si="0"/>
        <v>1</v>
      </c>
      <c r="B363" s="2">
        <f t="shared" si="1"/>
        <v>1900</v>
      </c>
    </row>
    <row r="364" spans="1:183" x14ac:dyDescent="0.25">
      <c r="A364" s="2">
        <f t="shared" ref="A364:A427" si="637">MONTH(C364)</f>
        <v>1</v>
      </c>
      <c r="B364" s="2">
        <f t="shared" ref="B364:B427" si="638">YEAR(C364)</f>
        <v>1900</v>
      </c>
    </row>
    <row r="365" spans="1:183" x14ac:dyDescent="0.25">
      <c r="A365" s="2">
        <f t="shared" si="637"/>
        <v>1</v>
      </c>
      <c r="B365" s="2">
        <f t="shared" si="638"/>
        <v>1900</v>
      </c>
    </row>
    <row r="366" spans="1:183" x14ac:dyDescent="0.25">
      <c r="A366" s="2">
        <f t="shared" si="637"/>
        <v>1</v>
      </c>
      <c r="B366" s="2">
        <f t="shared" si="638"/>
        <v>1900</v>
      </c>
    </row>
    <row r="367" spans="1:183" x14ac:dyDescent="0.25">
      <c r="A367" s="2">
        <f t="shared" si="637"/>
        <v>1</v>
      </c>
      <c r="B367" s="2">
        <f t="shared" si="638"/>
        <v>1900</v>
      </c>
    </row>
    <row r="368" spans="1:183" x14ac:dyDescent="0.25">
      <c r="A368" s="2">
        <f t="shared" si="637"/>
        <v>1</v>
      </c>
      <c r="B368" s="2">
        <f t="shared" si="638"/>
        <v>1900</v>
      </c>
    </row>
    <row r="369" spans="1:2" x14ac:dyDescent="0.25">
      <c r="A369" s="2">
        <f t="shared" si="637"/>
        <v>1</v>
      </c>
      <c r="B369" s="2">
        <f t="shared" si="638"/>
        <v>1900</v>
      </c>
    </row>
    <row r="370" spans="1:2" x14ac:dyDescent="0.25">
      <c r="A370" s="2">
        <f t="shared" si="637"/>
        <v>1</v>
      </c>
      <c r="B370" s="2">
        <f t="shared" si="638"/>
        <v>1900</v>
      </c>
    </row>
    <row r="371" spans="1:2" x14ac:dyDescent="0.25">
      <c r="A371" s="2">
        <f t="shared" si="637"/>
        <v>1</v>
      </c>
      <c r="B371" s="2">
        <f t="shared" si="638"/>
        <v>1900</v>
      </c>
    </row>
    <row r="372" spans="1:2" x14ac:dyDescent="0.25">
      <c r="A372" s="2">
        <f t="shared" si="637"/>
        <v>1</v>
      </c>
      <c r="B372" s="2">
        <f t="shared" si="638"/>
        <v>1900</v>
      </c>
    </row>
    <row r="373" spans="1:2" x14ac:dyDescent="0.25">
      <c r="A373" s="2">
        <f t="shared" si="637"/>
        <v>1</v>
      </c>
      <c r="B373" s="2">
        <f t="shared" si="638"/>
        <v>1900</v>
      </c>
    </row>
    <row r="374" spans="1:2" x14ac:dyDescent="0.25">
      <c r="A374" s="2">
        <f t="shared" si="637"/>
        <v>1</v>
      </c>
      <c r="B374" s="2">
        <f t="shared" si="638"/>
        <v>1900</v>
      </c>
    </row>
    <row r="375" spans="1:2" x14ac:dyDescent="0.25">
      <c r="A375" s="2">
        <f t="shared" si="637"/>
        <v>1</v>
      </c>
      <c r="B375" s="2">
        <f t="shared" si="638"/>
        <v>1900</v>
      </c>
    </row>
    <row r="376" spans="1:2" x14ac:dyDescent="0.25">
      <c r="A376" s="2">
        <f t="shared" si="637"/>
        <v>1</v>
      </c>
      <c r="B376" s="2">
        <f t="shared" si="638"/>
        <v>1900</v>
      </c>
    </row>
    <row r="377" spans="1:2" x14ac:dyDescent="0.25">
      <c r="A377" s="2">
        <f t="shared" si="637"/>
        <v>1</v>
      </c>
      <c r="B377" s="2">
        <f t="shared" si="638"/>
        <v>1900</v>
      </c>
    </row>
    <row r="378" spans="1:2" x14ac:dyDescent="0.25">
      <c r="A378" s="2">
        <f t="shared" si="637"/>
        <v>1</v>
      </c>
      <c r="B378" s="2">
        <f t="shared" si="638"/>
        <v>1900</v>
      </c>
    </row>
    <row r="379" spans="1:2" x14ac:dyDescent="0.25">
      <c r="A379" s="2">
        <f t="shared" si="637"/>
        <v>1</v>
      </c>
      <c r="B379" s="2">
        <f t="shared" si="638"/>
        <v>1900</v>
      </c>
    </row>
    <row r="380" spans="1:2" x14ac:dyDescent="0.25">
      <c r="A380" s="2">
        <f t="shared" si="637"/>
        <v>1</v>
      </c>
      <c r="B380" s="2">
        <f t="shared" si="638"/>
        <v>1900</v>
      </c>
    </row>
    <row r="381" spans="1:2" x14ac:dyDescent="0.25">
      <c r="A381" s="2">
        <f t="shared" si="637"/>
        <v>1</v>
      </c>
      <c r="B381" s="2">
        <f t="shared" si="638"/>
        <v>1900</v>
      </c>
    </row>
    <row r="382" spans="1:2" x14ac:dyDescent="0.25">
      <c r="A382" s="2">
        <f t="shared" si="637"/>
        <v>1</v>
      </c>
      <c r="B382" s="2">
        <f t="shared" si="638"/>
        <v>1900</v>
      </c>
    </row>
    <row r="383" spans="1:2" x14ac:dyDescent="0.25">
      <c r="A383" s="2">
        <f t="shared" si="637"/>
        <v>1</v>
      </c>
      <c r="B383" s="2">
        <f t="shared" si="638"/>
        <v>1900</v>
      </c>
    </row>
    <row r="384" spans="1:2" x14ac:dyDescent="0.25">
      <c r="A384" s="2">
        <f t="shared" si="637"/>
        <v>1</v>
      </c>
      <c r="B384" s="2">
        <f t="shared" si="638"/>
        <v>1900</v>
      </c>
    </row>
    <row r="385" spans="1:2" x14ac:dyDescent="0.25">
      <c r="A385" s="2">
        <f t="shared" si="637"/>
        <v>1</v>
      </c>
      <c r="B385" s="2">
        <f t="shared" si="638"/>
        <v>1900</v>
      </c>
    </row>
    <row r="386" spans="1:2" x14ac:dyDescent="0.25">
      <c r="A386" s="2">
        <f t="shared" si="637"/>
        <v>1</v>
      </c>
      <c r="B386" s="2">
        <f t="shared" si="638"/>
        <v>1900</v>
      </c>
    </row>
    <row r="387" spans="1:2" x14ac:dyDescent="0.25">
      <c r="A387" s="2">
        <f t="shared" si="637"/>
        <v>1</v>
      </c>
      <c r="B387" s="2">
        <f t="shared" si="638"/>
        <v>1900</v>
      </c>
    </row>
    <row r="388" spans="1:2" x14ac:dyDescent="0.25">
      <c r="A388" s="2">
        <f t="shared" si="637"/>
        <v>1</v>
      </c>
      <c r="B388" s="2">
        <f t="shared" si="638"/>
        <v>1900</v>
      </c>
    </row>
    <row r="389" spans="1:2" x14ac:dyDescent="0.25">
      <c r="A389" s="2">
        <f t="shared" si="637"/>
        <v>1</v>
      </c>
      <c r="B389" s="2">
        <f t="shared" si="638"/>
        <v>1900</v>
      </c>
    </row>
    <row r="390" spans="1:2" x14ac:dyDescent="0.25">
      <c r="A390" s="2">
        <f t="shared" si="637"/>
        <v>1</v>
      </c>
      <c r="B390" s="2">
        <f t="shared" si="638"/>
        <v>1900</v>
      </c>
    </row>
    <row r="391" spans="1:2" x14ac:dyDescent="0.25">
      <c r="A391" s="2">
        <f t="shared" si="637"/>
        <v>1</v>
      </c>
      <c r="B391" s="2">
        <f t="shared" si="638"/>
        <v>1900</v>
      </c>
    </row>
    <row r="392" spans="1:2" x14ac:dyDescent="0.25">
      <c r="A392" s="2">
        <f t="shared" si="637"/>
        <v>1</v>
      </c>
      <c r="B392" s="2">
        <f t="shared" si="638"/>
        <v>1900</v>
      </c>
    </row>
    <row r="393" spans="1:2" x14ac:dyDescent="0.25">
      <c r="A393" s="2">
        <f t="shared" si="637"/>
        <v>1</v>
      </c>
      <c r="B393" s="2">
        <f t="shared" si="638"/>
        <v>1900</v>
      </c>
    </row>
    <row r="394" spans="1:2" x14ac:dyDescent="0.25">
      <c r="A394" s="2">
        <f t="shared" si="637"/>
        <v>1</v>
      </c>
      <c r="B394" s="2">
        <f t="shared" si="638"/>
        <v>1900</v>
      </c>
    </row>
    <row r="395" spans="1:2" x14ac:dyDescent="0.25">
      <c r="A395" s="2">
        <f t="shared" si="637"/>
        <v>1</v>
      </c>
      <c r="B395" s="2">
        <f t="shared" si="638"/>
        <v>1900</v>
      </c>
    </row>
    <row r="396" spans="1:2" x14ac:dyDescent="0.25">
      <c r="A396" s="2">
        <f t="shared" si="637"/>
        <v>1</v>
      </c>
      <c r="B396" s="2">
        <f t="shared" si="638"/>
        <v>1900</v>
      </c>
    </row>
    <row r="397" spans="1:2" x14ac:dyDescent="0.25">
      <c r="A397" s="2">
        <f t="shared" si="637"/>
        <v>1</v>
      </c>
      <c r="B397" s="2">
        <f t="shared" si="638"/>
        <v>1900</v>
      </c>
    </row>
    <row r="398" spans="1:2" x14ac:dyDescent="0.25">
      <c r="A398" s="2">
        <f t="shared" si="637"/>
        <v>1</v>
      </c>
      <c r="B398" s="2">
        <f t="shared" si="638"/>
        <v>1900</v>
      </c>
    </row>
    <row r="399" spans="1:2" x14ac:dyDescent="0.25">
      <c r="A399" s="2">
        <f t="shared" si="637"/>
        <v>1</v>
      </c>
      <c r="B399" s="2">
        <f t="shared" si="638"/>
        <v>1900</v>
      </c>
    </row>
    <row r="400" spans="1:2" x14ac:dyDescent="0.25">
      <c r="A400" s="2">
        <f t="shared" si="637"/>
        <v>1</v>
      </c>
      <c r="B400" s="2">
        <f t="shared" si="638"/>
        <v>1900</v>
      </c>
    </row>
    <row r="401" spans="1:172" x14ac:dyDescent="0.25">
      <c r="A401" s="2">
        <f t="shared" si="637"/>
        <v>1</v>
      </c>
      <c r="B401" s="2">
        <f t="shared" si="638"/>
        <v>1900</v>
      </c>
    </row>
    <row r="402" spans="1:172" x14ac:dyDescent="0.25">
      <c r="A402" s="2">
        <f t="shared" si="637"/>
        <v>1</v>
      </c>
      <c r="B402" s="2">
        <f t="shared" si="638"/>
        <v>1900</v>
      </c>
    </row>
    <row r="403" spans="1:172" x14ac:dyDescent="0.25">
      <c r="A403" s="2">
        <f t="shared" si="637"/>
        <v>1</v>
      </c>
      <c r="B403" s="2">
        <f t="shared" si="638"/>
        <v>1900</v>
      </c>
    </row>
    <row r="404" spans="1:172" x14ac:dyDescent="0.25">
      <c r="A404" s="2">
        <f t="shared" si="637"/>
        <v>1</v>
      </c>
      <c r="B404" s="2">
        <f t="shared" si="638"/>
        <v>1900</v>
      </c>
      <c r="FP404" s="47"/>
    </row>
    <row r="405" spans="1:172" x14ac:dyDescent="0.25">
      <c r="A405" s="2">
        <f t="shared" si="637"/>
        <v>1</v>
      </c>
      <c r="B405" s="2">
        <f t="shared" si="638"/>
        <v>1900</v>
      </c>
      <c r="FP405" s="47"/>
    </row>
    <row r="406" spans="1:172" x14ac:dyDescent="0.25">
      <c r="A406" s="2">
        <f t="shared" si="637"/>
        <v>1</v>
      </c>
      <c r="B406" s="2">
        <f t="shared" si="638"/>
        <v>1900</v>
      </c>
      <c r="FP406" s="47"/>
    </row>
    <row r="407" spans="1:172" x14ac:dyDescent="0.25">
      <c r="A407" s="2">
        <f t="shared" si="637"/>
        <v>1</v>
      </c>
      <c r="B407" s="2">
        <f t="shared" si="638"/>
        <v>1900</v>
      </c>
      <c r="FP407" s="47"/>
    </row>
    <row r="408" spans="1:172" x14ac:dyDescent="0.25">
      <c r="A408" s="2">
        <f t="shared" si="637"/>
        <v>1</v>
      </c>
      <c r="B408" s="2">
        <f t="shared" si="638"/>
        <v>1900</v>
      </c>
      <c r="FP408" s="47"/>
    </row>
    <row r="409" spans="1:172" x14ac:dyDescent="0.25">
      <c r="A409" s="2">
        <f t="shared" si="637"/>
        <v>1</v>
      </c>
      <c r="B409" s="2">
        <f t="shared" si="638"/>
        <v>1900</v>
      </c>
      <c r="FP409" s="47"/>
    </row>
    <row r="410" spans="1:172" x14ac:dyDescent="0.25">
      <c r="A410" s="2">
        <f t="shared" si="637"/>
        <v>1</v>
      </c>
      <c r="B410" s="2">
        <f t="shared" si="638"/>
        <v>1900</v>
      </c>
      <c r="AZ410" s="159"/>
      <c r="FP410" s="47"/>
    </row>
    <row r="411" spans="1:172" x14ac:dyDescent="0.25">
      <c r="A411" s="2">
        <f t="shared" si="637"/>
        <v>1</v>
      </c>
      <c r="B411" s="2">
        <f t="shared" si="638"/>
        <v>1900</v>
      </c>
      <c r="AZ411" s="159"/>
      <c r="FP411" s="47"/>
    </row>
    <row r="412" spans="1:172" x14ac:dyDescent="0.25">
      <c r="A412" s="2">
        <f t="shared" si="637"/>
        <v>1</v>
      </c>
      <c r="B412" s="2">
        <f t="shared" si="638"/>
        <v>1900</v>
      </c>
      <c r="AZ412" s="159"/>
      <c r="FP412" s="47"/>
    </row>
    <row r="413" spans="1:172" x14ac:dyDescent="0.25">
      <c r="A413" s="2">
        <f t="shared" si="637"/>
        <v>1</v>
      </c>
      <c r="B413" s="2">
        <f t="shared" si="638"/>
        <v>1900</v>
      </c>
      <c r="AZ413" s="159"/>
      <c r="FP413" s="47"/>
    </row>
    <row r="414" spans="1:172" x14ac:dyDescent="0.25">
      <c r="A414" s="2">
        <f t="shared" si="637"/>
        <v>1</v>
      </c>
      <c r="B414" s="2">
        <f t="shared" si="638"/>
        <v>1900</v>
      </c>
      <c r="AZ414" s="159"/>
      <c r="FP414" s="47"/>
    </row>
    <row r="415" spans="1:172" x14ac:dyDescent="0.25">
      <c r="A415" s="2">
        <f t="shared" si="637"/>
        <v>1</v>
      </c>
      <c r="B415" s="2">
        <f t="shared" si="638"/>
        <v>1900</v>
      </c>
      <c r="AZ415" s="159"/>
      <c r="FP415" s="47"/>
    </row>
    <row r="416" spans="1:172" x14ac:dyDescent="0.25">
      <c r="A416" s="2">
        <f t="shared" si="637"/>
        <v>1</v>
      </c>
      <c r="B416" s="2">
        <f t="shared" si="638"/>
        <v>1900</v>
      </c>
      <c r="AZ416" s="159"/>
      <c r="FP416" s="47"/>
    </row>
    <row r="417" spans="1:172" x14ac:dyDescent="0.25">
      <c r="A417" s="2">
        <f t="shared" si="637"/>
        <v>1</v>
      </c>
      <c r="B417" s="2">
        <f t="shared" si="638"/>
        <v>1900</v>
      </c>
      <c r="AZ417" s="159"/>
      <c r="FP417" s="47"/>
    </row>
    <row r="418" spans="1:172" x14ac:dyDescent="0.25">
      <c r="A418" s="2">
        <f t="shared" si="637"/>
        <v>1</v>
      </c>
      <c r="B418" s="2">
        <f t="shared" si="638"/>
        <v>1900</v>
      </c>
      <c r="AZ418" s="159"/>
      <c r="FP418" s="47"/>
    </row>
    <row r="419" spans="1:172" x14ac:dyDescent="0.25">
      <c r="A419" s="2">
        <f t="shared" si="637"/>
        <v>1</v>
      </c>
      <c r="B419" s="2">
        <f t="shared" si="638"/>
        <v>1900</v>
      </c>
      <c r="AZ419" s="159"/>
      <c r="FP419" s="47"/>
    </row>
    <row r="420" spans="1:172" x14ac:dyDescent="0.25">
      <c r="A420" s="2">
        <f t="shared" si="637"/>
        <v>1</v>
      </c>
      <c r="B420" s="2">
        <f t="shared" si="638"/>
        <v>1900</v>
      </c>
      <c r="AZ420" s="159"/>
      <c r="FP420" s="47"/>
    </row>
    <row r="421" spans="1:172" x14ac:dyDescent="0.25">
      <c r="A421" s="2">
        <f t="shared" si="637"/>
        <v>1</v>
      </c>
      <c r="B421" s="2">
        <f t="shared" si="638"/>
        <v>1900</v>
      </c>
      <c r="AZ421" s="159"/>
      <c r="FP421" s="47"/>
    </row>
    <row r="422" spans="1:172" x14ac:dyDescent="0.25">
      <c r="A422" s="2">
        <f t="shared" si="637"/>
        <v>1</v>
      </c>
      <c r="B422" s="2">
        <f t="shared" si="638"/>
        <v>1900</v>
      </c>
      <c r="AZ422" s="159"/>
      <c r="FP422" s="47"/>
    </row>
    <row r="423" spans="1:172" x14ac:dyDescent="0.25">
      <c r="A423" s="2">
        <f t="shared" si="637"/>
        <v>1</v>
      </c>
      <c r="B423" s="2">
        <f t="shared" si="638"/>
        <v>1900</v>
      </c>
      <c r="AZ423" s="159"/>
      <c r="FP423" s="47"/>
    </row>
    <row r="424" spans="1:172" x14ac:dyDescent="0.25">
      <c r="A424" s="2">
        <f t="shared" si="637"/>
        <v>1</v>
      </c>
      <c r="B424" s="2">
        <f t="shared" si="638"/>
        <v>1900</v>
      </c>
      <c r="X424" s="47"/>
      <c r="AZ424" s="159"/>
      <c r="DH424" s="47"/>
      <c r="EB424" s="47"/>
      <c r="FP424" s="47"/>
    </row>
    <row r="425" spans="1:172" x14ac:dyDescent="0.25">
      <c r="A425" s="2">
        <f t="shared" si="637"/>
        <v>1</v>
      </c>
      <c r="B425" s="2">
        <f t="shared" si="638"/>
        <v>1900</v>
      </c>
      <c r="X425" s="47"/>
      <c r="AZ425" s="159"/>
      <c r="DH425" s="47"/>
      <c r="EB425" s="47"/>
      <c r="FP425" s="47"/>
    </row>
    <row r="426" spans="1:172" x14ac:dyDescent="0.25">
      <c r="A426" s="2">
        <f t="shared" si="637"/>
        <v>1</v>
      </c>
      <c r="B426" s="2">
        <f t="shared" si="638"/>
        <v>1900</v>
      </c>
      <c r="X426" s="47"/>
      <c r="AZ426" s="159"/>
      <c r="DH426" s="47"/>
      <c r="EB426" s="47"/>
      <c r="FP426" s="47"/>
    </row>
    <row r="427" spans="1:172" x14ac:dyDescent="0.25">
      <c r="A427" s="2">
        <f t="shared" si="637"/>
        <v>1</v>
      </c>
      <c r="B427" s="2">
        <f t="shared" si="638"/>
        <v>1900</v>
      </c>
      <c r="X427" s="47"/>
      <c r="AZ427" s="159"/>
      <c r="DH427" s="47"/>
      <c r="EB427" s="47"/>
      <c r="FP427" s="47"/>
    </row>
    <row r="428" spans="1:172" x14ac:dyDescent="0.25">
      <c r="A428" s="2">
        <f t="shared" ref="A428:A491" si="639">MONTH(C428)</f>
        <v>1</v>
      </c>
      <c r="B428" s="2">
        <f t="shared" ref="B428:B491" si="640">YEAR(C428)</f>
        <v>1900</v>
      </c>
      <c r="X428" s="47"/>
      <c r="AZ428" s="159"/>
      <c r="DH428" s="47"/>
      <c r="EB428" s="47"/>
      <c r="FP428" s="47"/>
    </row>
    <row r="429" spans="1:172" x14ac:dyDescent="0.25">
      <c r="A429" s="2">
        <f t="shared" si="639"/>
        <v>1</v>
      </c>
      <c r="B429" s="2">
        <f t="shared" si="640"/>
        <v>1900</v>
      </c>
      <c r="X429" s="47"/>
      <c r="AZ429" s="159"/>
      <c r="DH429" s="47"/>
      <c r="EB429" s="47"/>
      <c r="FP429" s="47"/>
    </row>
    <row r="430" spans="1:172" x14ac:dyDescent="0.25">
      <c r="A430" s="2">
        <f t="shared" si="639"/>
        <v>1</v>
      </c>
      <c r="B430" s="2">
        <f t="shared" si="640"/>
        <v>1900</v>
      </c>
      <c r="X430" s="47"/>
      <c r="AZ430" s="159"/>
      <c r="DH430" s="47"/>
      <c r="DT430" s="47"/>
      <c r="EB430" s="47"/>
      <c r="EZ430" s="47"/>
      <c r="FP430" s="47"/>
    </row>
    <row r="431" spans="1:172" x14ac:dyDescent="0.25">
      <c r="A431" s="2">
        <f t="shared" si="639"/>
        <v>1</v>
      </c>
      <c r="B431" s="2">
        <f t="shared" si="640"/>
        <v>1900</v>
      </c>
      <c r="X431" s="47"/>
      <c r="AZ431" s="159"/>
      <c r="DH431" s="47"/>
      <c r="DT431" s="47"/>
      <c r="EB431" s="47"/>
      <c r="EZ431" s="47"/>
      <c r="FP431" s="47"/>
    </row>
    <row r="432" spans="1:172" x14ac:dyDescent="0.25">
      <c r="A432" s="2">
        <f t="shared" si="639"/>
        <v>1</v>
      </c>
      <c r="B432" s="2">
        <f t="shared" si="640"/>
        <v>1900</v>
      </c>
      <c r="X432" s="47"/>
      <c r="AZ432" s="159"/>
      <c r="DH432" s="47"/>
      <c r="DT432" s="47"/>
      <c r="EB432" s="47"/>
      <c r="EZ432" s="47"/>
      <c r="FP432" s="47"/>
    </row>
    <row r="433" spans="1:172" x14ac:dyDescent="0.25">
      <c r="A433" s="2">
        <f t="shared" si="639"/>
        <v>1</v>
      </c>
      <c r="B433" s="2">
        <f t="shared" si="640"/>
        <v>1900</v>
      </c>
      <c r="X433" s="47"/>
      <c r="AZ433" s="159"/>
      <c r="DH433" s="47"/>
      <c r="DT433" s="47"/>
      <c r="EB433" s="47"/>
      <c r="EZ433" s="47"/>
      <c r="FP433" s="47"/>
    </row>
    <row r="434" spans="1:172" x14ac:dyDescent="0.25">
      <c r="A434" s="2">
        <f t="shared" si="639"/>
        <v>1</v>
      </c>
      <c r="B434" s="2">
        <f t="shared" si="640"/>
        <v>1900</v>
      </c>
      <c r="X434" s="47"/>
      <c r="AZ434" s="159"/>
      <c r="DH434" s="47"/>
      <c r="DT434" s="47"/>
      <c r="EB434" s="47"/>
      <c r="EZ434" s="47"/>
      <c r="FP434" s="47"/>
    </row>
    <row r="435" spans="1:172" x14ac:dyDescent="0.25">
      <c r="A435" s="2">
        <f t="shared" si="639"/>
        <v>1</v>
      </c>
      <c r="B435" s="2">
        <f t="shared" si="640"/>
        <v>1900</v>
      </c>
      <c r="X435" s="47"/>
      <c r="AZ435" s="159"/>
      <c r="DH435" s="47"/>
      <c r="DT435" s="47"/>
      <c r="EB435" s="47"/>
      <c r="EZ435" s="47"/>
      <c r="FP435" s="47"/>
    </row>
    <row r="436" spans="1:172" x14ac:dyDescent="0.25">
      <c r="A436" s="2">
        <f t="shared" si="639"/>
        <v>1</v>
      </c>
      <c r="B436" s="2">
        <f t="shared" si="640"/>
        <v>1900</v>
      </c>
      <c r="X436" s="47"/>
      <c r="AZ436" s="159"/>
      <c r="DH436" s="47"/>
      <c r="DT436" s="47"/>
      <c r="EB436" s="47"/>
      <c r="EZ436" s="47"/>
      <c r="FP436" s="47"/>
    </row>
    <row r="437" spans="1:172" x14ac:dyDescent="0.25">
      <c r="A437" s="2">
        <f t="shared" si="639"/>
        <v>1</v>
      </c>
      <c r="B437" s="2">
        <f t="shared" si="640"/>
        <v>1900</v>
      </c>
      <c r="P437" s="47"/>
      <c r="X437" s="47"/>
      <c r="AN437" s="159"/>
      <c r="AZ437" s="159"/>
      <c r="BH437" s="47"/>
      <c r="BT437" s="47"/>
      <c r="CB437" s="47"/>
      <c r="CR437" s="47"/>
      <c r="DD437" s="47"/>
      <c r="DT437" s="47"/>
      <c r="EB437" s="47"/>
      <c r="FL437" s="47"/>
    </row>
    <row r="438" spans="1:172" x14ac:dyDescent="0.25">
      <c r="A438" s="2">
        <f t="shared" si="639"/>
        <v>1</v>
      </c>
      <c r="B438" s="2">
        <f t="shared" si="640"/>
        <v>1900</v>
      </c>
      <c r="P438" s="47"/>
      <c r="X438" s="47"/>
      <c r="AN438" s="159"/>
      <c r="AZ438" s="159"/>
      <c r="BH438" s="47"/>
      <c r="BT438" s="47"/>
      <c r="CB438" s="47"/>
      <c r="CR438" s="47"/>
      <c r="DD438" s="47"/>
      <c r="DT438" s="47"/>
      <c r="EB438" s="47"/>
      <c r="FL438" s="47"/>
    </row>
    <row r="439" spans="1:172" x14ac:dyDescent="0.25">
      <c r="A439" s="2">
        <f t="shared" si="639"/>
        <v>1</v>
      </c>
      <c r="B439" s="2">
        <f t="shared" si="640"/>
        <v>1900</v>
      </c>
      <c r="P439" s="47"/>
      <c r="X439" s="47"/>
      <c r="AN439" s="159"/>
      <c r="AZ439" s="159"/>
      <c r="BH439" s="47"/>
      <c r="BT439" s="47"/>
      <c r="CB439" s="47"/>
      <c r="CR439" s="47"/>
      <c r="DD439" s="47"/>
      <c r="DT439" s="47"/>
      <c r="EB439" s="47"/>
      <c r="FL439" s="47"/>
    </row>
    <row r="440" spans="1:172" x14ac:dyDescent="0.25">
      <c r="A440" s="2">
        <f t="shared" si="639"/>
        <v>1</v>
      </c>
      <c r="B440" s="2">
        <f t="shared" si="640"/>
        <v>1900</v>
      </c>
      <c r="P440" s="47"/>
      <c r="X440" s="47"/>
      <c r="AN440" s="159"/>
      <c r="AZ440" s="159"/>
      <c r="BH440" s="47"/>
      <c r="BT440" s="47"/>
      <c r="CB440" s="47"/>
      <c r="CR440" s="47"/>
      <c r="DD440" s="47"/>
      <c r="DT440" s="47"/>
      <c r="EB440" s="47"/>
      <c r="FL440" s="47"/>
    </row>
    <row r="441" spans="1:172" x14ac:dyDescent="0.25">
      <c r="A441" s="2">
        <f t="shared" si="639"/>
        <v>1</v>
      </c>
      <c r="B441" s="2">
        <f t="shared" si="640"/>
        <v>1900</v>
      </c>
      <c r="P441" s="47"/>
      <c r="X441" s="47"/>
      <c r="AN441" s="159"/>
      <c r="AZ441" s="159"/>
      <c r="BH441" s="47"/>
      <c r="BT441" s="47"/>
      <c r="CB441" s="47"/>
      <c r="CR441" s="47"/>
      <c r="DD441" s="47"/>
      <c r="DT441" s="47"/>
      <c r="EB441" s="47"/>
      <c r="FL441" s="47"/>
    </row>
    <row r="442" spans="1:172" x14ac:dyDescent="0.25">
      <c r="A442" s="2">
        <f t="shared" si="639"/>
        <v>1</v>
      </c>
      <c r="B442" s="2">
        <f t="shared" si="640"/>
        <v>1900</v>
      </c>
      <c r="P442" s="47"/>
      <c r="X442" s="47"/>
      <c r="AJ442" s="47"/>
      <c r="AZ442" s="159"/>
      <c r="BH442" s="47"/>
      <c r="BT442" s="47"/>
      <c r="CR442" s="47"/>
      <c r="DD442" s="47"/>
      <c r="DT442" s="47"/>
      <c r="EB442" s="47"/>
      <c r="FL442" s="47"/>
    </row>
    <row r="443" spans="1:172" x14ac:dyDescent="0.25">
      <c r="A443" s="2">
        <f t="shared" si="639"/>
        <v>1</v>
      </c>
      <c r="B443" s="2">
        <f t="shared" si="640"/>
        <v>1900</v>
      </c>
      <c r="P443" s="47"/>
      <c r="X443" s="47"/>
      <c r="AJ443" s="47"/>
      <c r="AZ443" s="159"/>
      <c r="BH443" s="47"/>
      <c r="BT443" s="47"/>
      <c r="CR443" s="47"/>
      <c r="DD443" s="47"/>
      <c r="DT443" s="47"/>
      <c r="EB443" s="47"/>
      <c r="FL443" s="47"/>
    </row>
    <row r="444" spans="1:172" x14ac:dyDescent="0.25">
      <c r="A444" s="2">
        <f t="shared" si="639"/>
        <v>1</v>
      </c>
      <c r="B444" s="2">
        <f t="shared" si="640"/>
        <v>1900</v>
      </c>
      <c r="P444" s="47"/>
      <c r="X444" s="47"/>
      <c r="AJ444" s="47"/>
      <c r="AZ444" s="159"/>
      <c r="BH444" s="47"/>
      <c r="BT444" s="47"/>
      <c r="CR444" s="47"/>
      <c r="DD444" s="47"/>
      <c r="DT444" s="47"/>
      <c r="EB444" s="47"/>
      <c r="FL444" s="47"/>
    </row>
    <row r="445" spans="1:172" x14ac:dyDescent="0.25">
      <c r="A445" s="2">
        <f t="shared" si="639"/>
        <v>1</v>
      </c>
      <c r="B445" s="2">
        <f t="shared" si="640"/>
        <v>1900</v>
      </c>
      <c r="P445" s="47"/>
      <c r="X445" s="47"/>
      <c r="AJ445" s="47"/>
      <c r="AZ445" s="159"/>
      <c r="BH445" s="47"/>
      <c r="BT445" s="47"/>
      <c r="CR445" s="47"/>
      <c r="DD445" s="47"/>
      <c r="DT445" s="47"/>
      <c r="EB445" s="47"/>
      <c r="FL445" s="47"/>
    </row>
    <row r="446" spans="1:172" x14ac:dyDescent="0.25">
      <c r="A446" s="2">
        <f t="shared" si="639"/>
        <v>1</v>
      </c>
      <c r="B446" s="2">
        <f t="shared" si="640"/>
        <v>1900</v>
      </c>
      <c r="P446" s="47"/>
      <c r="X446" s="47"/>
      <c r="AJ446" s="47"/>
      <c r="AZ446" s="159"/>
      <c r="BH446" s="47"/>
      <c r="BT446" s="47"/>
      <c r="CR446" s="47"/>
      <c r="DD446" s="47"/>
      <c r="DT446" s="47"/>
      <c r="EB446" s="47"/>
      <c r="FL446" s="47"/>
    </row>
    <row r="447" spans="1:172" x14ac:dyDescent="0.25">
      <c r="A447" s="2">
        <f t="shared" si="639"/>
        <v>1</v>
      </c>
      <c r="B447" s="2">
        <f t="shared" si="640"/>
        <v>1900</v>
      </c>
      <c r="P447" s="47"/>
      <c r="X447" s="47"/>
      <c r="AJ447" s="47"/>
      <c r="AZ447" s="159"/>
      <c r="BH447" s="47"/>
      <c r="BT447" s="47"/>
      <c r="CR447" s="47"/>
      <c r="DD447" s="47"/>
      <c r="DT447" s="47"/>
      <c r="EB447" s="47"/>
      <c r="FL447" s="47"/>
    </row>
    <row r="448" spans="1:172" x14ac:dyDescent="0.25">
      <c r="A448" s="2">
        <f t="shared" si="639"/>
        <v>1</v>
      </c>
      <c r="B448" s="2">
        <f t="shared" si="640"/>
        <v>1900</v>
      </c>
      <c r="P448" s="47"/>
      <c r="X448" s="47"/>
      <c r="AJ448" s="47"/>
      <c r="AZ448" s="159"/>
      <c r="BH448" s="47"/>
      <c r="BT448" s="47"/>
      <c r="CR448" s="47"/>
      <c r="DD448" s="47"/>
      <c r="DT448" s="47"/>
      <c r="EB448" s="47"/>
      <c r="FL448" s="47"/>
    </row>
    <row r="449" spans="1:168" x14ac:dyDescent="0.25">
      <c r="A449" s="2">
        <f t="shared" si="639"/>
        <v>1</v>
      </c>
      <c r="B449" s="2">
        <f t="shared" si="640"/>
        <v>1900</v>
      </c>
      <c r="P449" s="47"/>
      <c r="X449" s="47"/>
      <c r="AJ449" s="47"/>
      <c r="AZ449" s="159"/>
      <c r="BH449" s="47"/>
      <c r="BT449" s="47"/>
      <c r="CR449" s="47"/>
      <c r="DD449" s="47"/>
      <c r="DT449" s="47"/>
      <c r="EB449" s="47"/>
      <c r="FL449" s="47"/>
    </row>
    <row r="450" spans="1:168" x14ac:dyDescent="0.25">
      <c r="A450" s="2">
        <f t="shared" si="639"/>
        <v>1</v>
      </c>
      <c r="B450" s="2">
        <f t="shared" si="640"/>
        <v>1900</v>
      </c>
      <c r="P450" s="47"/>
      <c r="AF450" s="47"/>
      <c r="AZ450" s="159"/>
      <c r="BH450" s="47"/>
      <c r="BP450" s="47"/>
      <c r="CN450" s="47"/>
      <c r="DT450" s="47"/>
      <c r="FH450" s="47"/>
    </row>
    <row r="451" spans="1:168" x14ac:dyDescent="0.25">
      <c r="A451" s="2">
        <f t="shared" si="639"/>
        <v>1</v>
      </c>
      <c r="B451" s="2">
        <f t="shared" si="640"/>
        <v>1900</v>
      </c>
      <c r="P451" s="47"/>
      <c r="AF451" s="47"/>
      <c r="AZ451" s="159"/>
      <c r="BH451" s="47"/>
      <c r="BP451" s="47"/>
      <c r="CN451" s="47"/>
      <c r="DT451" s="47"/>
      <c r="FH451" s="47"/>
    </row>
    <row r="452" spans="1:168" x14ac:dyDescent="0.25">
      <c r="A452" s="2">
        <f t="shared" si="639"/>
        <v>1</v>
      </c>
      <c r="B452" s="2">
        <f t="shared" si="640"/>
        <v>1900</v>
      </c>
      <c r="P452" s="47"/>
      <c r="AF452" s="47"/>
      <c r="AZ452" s="159"/>
      <c r="BH452" s="47"/>
      <c r="BP452" s="47"/>
      <c r="CN452" s="47"/>
      <c r="DT452" s="47"/>
      <c r="FH452" s="47"/>
    </row>
    <row r="453" spans="1:168" x14ac:dyDescent="0.25">
      <c r="A453" s="2">
        <f t="shared" si="639"/>
        <v>1</v>
      </c>
      <c r="B453" s="2">
        <f t="shared" si="640"/>
        <v>1900</v>
      </c>
      <c r="P453" s="47"/>
      <c r="AF453" s="47"/>
      <c r="AZ453" s="159"/>
      <c r="BH453" s="47"/>
      <c r="BP453" s="47"/>
      <c r="CN453" s="47"/>
      <c r="DT453" s="47"/>
      <c r="FH453" s="47"/>
    </row>
    <row r="454" spans="1:168" x14ac:dyDescent="0.25">
      <c r="A454" s="2">
        <f t="shared" si="639"/>
        <v>1</v>
      </c>
      <c r="B454" s="2">
        <f t="shared" si="640"/>
        <v>1900</v>
      </c>
      <c r="P454" s="47"/>
      <c r="AF454" s="47"/>
      <c r="AZ454" s="159"/>
      <c r="BH454" s="47"/>
      <c r="BP454" s="47"/>
      <c r="CN454" s="47"/>
      <c r="DT454" s="47"/>
      <c r="FH454" s="47"/>
    </row>
    <row r="455" spans="1:168" x14ac:dyDescent="0.25">
      <c r="A455" s="2">
        <f t="shared" si="639"/>
        <v>1</v>
      </c>
      <c r="B455" s="2">
        <f t="shared" si="640"/>
        <v>1900</v>
      </c>
      <c r="P455" s="47"/>
      <c r="AF455" s="47"/>
      <c r="AZ455" s="159"/>
      <c r="BH455" s="47"/>
      <c r="BP455" s="47"/>
      <c r="CJ455" s="47"/>
      <c r="DT455" s="47"/>
      <c r="FH455" s="47"/>
    </row>
    <row r="456" spans="1:168" x14ac:dyDescent="0.25">
      <c r="A456" s="2">
        <f t="shared" si="639"/>
        <v>1</v>
      </c>
      <c r="B456" s="2">
        <f t="shared" si="640"/>
        <v>1900</v>
      </c>
      <c r="P456" s="47"/>
      <c r="AF456" s="47"/>
      <c r="AZ456" s="159"/>
      <c r="BH456" s="47"/>
      <c r="BP456" s="47"/>
      <c r="CJ456" s="47"/>
      <c r="DT456" s="47"/>
      <c r="FH456" s="47"/>
    </row>
    <row r="457" spans="1:168" x14ac:dyDescent="0.25">
      <c r="A457" s="2">
        <f t="shared" si="639"/>
        <v>1</v>
      </c>
      <c r="B457" s="2">
        <f t="shared" si="640"/>
        <v>1900</v>
      </c>
      <c r="P457" s="47"/>
      <c r="AF457" s="47"/>
      <c r="AZ457" s="159"/>
      <c r="BH457" s="47"/>
      <c r="BP457" s="47"/>
      <c r="CJ457" s="47"/>
      <c r="DT457" s="47"/>
      <c r="FH457" s="47"/>
    </row>
    <row r="458" spans="1:168" x14ac:dyDescent="0.25">
      <c r="A458" s="2">
        <f t="shared" si="639"/>
        <v>1</v>
      </c>
      <c r="B458" s="2">
        <f t="shared" si="640"/>
        <v>1900</v>
      </c>
      <c r="P458" s="47"/>
      <c r="AF458" s="47"/>
      <c r="AZ458" s="159"/>
      <c r="BH458" s="47"/>
      <c r="BP458" s="47"/>
      <c r="CJ458" s="47"/>
      <c r="DT458" s="47"/>
      <c r="FH458" s="47"/>
    </row>
    <row r="459" spans="1:168" x14ac:dyDescent="0.25">
      <c r="A459" s="2">
        <f t="shared" si="639"/>
        <v>1</v>
      </c>
      <c r="B459" s="2">
        <f t="shared" si="640"/>
        <v>1900</v>
      </c>
      <c r="P459" s="47"/>
      <c r="AF459" s="47"/>
      <c r="AZ459" s="159"/>
      <c r="BH459" s="47"/>
      <c r="BP459" s="47"/>
      <c r="CJ459" s="47"/>
      <c r="DT459" s="47"/>
      <c r="FH459" s="47"/>
    </row>
    <row r="460" spans="1:168" x14ac:dyDescent="0.25">
      <c r="A460" s="2">
        <f t="shared" si="639"/>
        <v>1</v>
      </c>
      <c r="B460" s="2">
        <f t="shared" si="640"/>
        <v>1900</v>
      </c>
      <c r="P460" s="47"/>
      <c r="AF460" s="47"/>
      <c r="AZ460" s="159"/>
      <c r="BH460" s="47"/>
      <c r="BP460" s="47"/>
      <c r="CJ460" s="47"/>
      <c r="DT460" s="47"/>
      <c r="FH460" s="47"/>
    </row>
    <row r="461" spans="1:168" x14ac:dyDescent="0.25">
      <c r="A461" s="2">
        <f t="shared" si="639"/>
        <v>1</v>
      </c>
      <c r="B461" s="2">
        <f t="shared" si="640"/>
        <v>1900</v>
      </c>
      <c r="P461" s="47"/>
      <c r="AF461" s="47"/>
      <c r="AZ461" s="159"/>
      <c r="BH461" s="47"/>
      <c r="BP461" s="47"/>
      <c r="CJ461" s="47"/>
      <c r="DT461" s="47"/>
      <c r="FH461" s="47"/>
    </row>
    <row r="462" spans="1:168" x14ac:dyDescent="0.25">
      <c r="A462" s="2">
        <f t="shared" si="639"/>
        <v>1</v>
      </c>
      <c r="B462" s="2">
        <f t="shared" si="640"/>
        <v>1900</v>
      </c>
      <c r="P462" s="47"/>
      <c r="AF462" s="47"/>
      <c r="AZ462" s="159"/>
      <c r="BH462" s="47"/>
      <c r="BP462" s="47"/>
      <c r="CJ462" s="47"/>
      <c r="DT462" s="47"/>
      <c r="FH462" s="47"/>
    </row>
    <row r="463" spans="1:168" x14ac:dyDescent="0.25">
      <c r="A463" s="2">
        <f t="shared" si="639"/>
        <v>1</v>
      </c>
      <c r="B463" s="2">
        <f t="shared" si="640"/>
        <v>1900</v>
      </c>
      <c r="L463" s="47"/>
      <c r="AF463" s="47"/>
      <c r="AZ463" s="159"/>
      <c r="BH463" s="47"/>
      <c r="DT463" s="47"/>
    </row>
    <row r="464" spans="1:168" x14ac:dyDescent="0.25">
      <c r="A464" s="2">
        <f t="shared" si="639"/>
        <v>1</v>
      </c>
      <c r="B464" s="2">
        <f t="shared" si="640"/>
        <v>1900</v>
      </c>
      <c r="L464" s="47"/>
      <c r="AF464" s="47"/>
      <c r="AZ464" s="159"/>
      <c r="BH464" s="47"/>
      <c r="DT464" s="47"/>
    </row>
    <row r="465" spans="1:124" x14ac:dyDescent="0.25">
      <c r="A465" s="2">
        <f t="shared" si="639"/>
        <v>1</v>
      </c>
      <c r="B465" s="2">
        <f t="shared" si="640"/>
        <v>1900</v>
      </c>
      <c r="L465" s="47"/>
      <c r="AF465" s="47"/>
      <c r="AZ465" s="159"/>
      <c r="BH465" s="47"/>
      <c r="DT465" s="47"/>
    </row>
    <row r="466" spans="1:124" x14ac:dyDescent="0.25">
      <c r="A466" s="2">
        <f t="shared" si="639"/>
        <v>1</v>
      </c>
      <c r="B466" s="2">
        <f t="shared" si="640"/>
        <v>1900</v>
      </c>
      <c r="L466" s="47"/>
      <c r="AF466" s="47"/>
      <c r="AZ466" s="159"/>
      <c r="BH466" s="47"/>
      <c r="DT466" s="47"/>
    </row>
    <row r="467" spans="1:124" x14ac:dyDescent="0.25">
      <c r="A467" s="2">
        <f t="shared" si="639"/>
        <v>1</v>
      </c>
      <c r="B467" s="2">
        <f t="shared" si="640"/>
        <v>1900</v>
      </c>
      <c r="L467" s="47"/>
      <c r="AF467" s="47"/>
      <c r="AZ467" s="159"/>
      <c r="BH467" s="47"/>
      <c r="DT467" s="47"/>
    </row>
    <row r="468" spans="1:124" x14ac:dyDescent="0.25">
      <c r="A468" s="2">
        <f t="shared" si="639"/>
        <v>1</v>
      </c>
      <c r="B468" s="2">
        <f t="shared" si="640"/>
        <v>1900</v>
      </c>
      <c r="L468" s="47"/>
      <c r="AF468" s="47"/>
      <c r="AZ468" s="159"/>
      <c r="BH468" s="47"/>
      <c r="DT468" s="47"/>
    </row>
    <row r="469" spans="1:124" x14ac:dyDescent="0.25">
      <c r="A469" s="2">
        <f t="shared" si="639"/>
        <v>1</v>
      </c>
      <c r="B469" s="2">
        <f t="shared" si="640"/>
        <v>1900</v>
      </c>
      <c r="L469" s="47"/>
      <c r="AF469" s="47"/>
      <c r="AZ469" s="159"/>
      <c r="BH469" s="47"/>
      <c r="DT469" s="47"/>
    </row>
    <row r="470" spans="1:124" x14ac:dyDescent="0.25">
      <c r="A470" s="2">
        <f t="shared" si="639"/>
        <v>1</v>
      </c>
      <c r="B470" s="2">
        <f t="shared" si="640"/>
        <v>1900</v>
      </c>
      <c r="L470" s="47"/>
      <c r="AF470" s="47"/>
      <c r="AZ470" s="159"/>
      <c r="BH470" s="47"/>
      <c r="DT470" s="47"/>
    </row>
    <row r="471" spans="1:124" x14ac:dyDescent="0.25">
      <c r="A471" s="2">
        <f t="shared" si="639"/>
        <v>1</v>
      </c>
      <c r="B471" s="2">
        <f t="shared" si="640"/>
        <v>1900</v>
      </c>
      <c r="L471" s="47"/>
      <c r="AF471" s="47"/>
      <c r="AZ471" s="159"/>
      <c r="BH471" s="47"/>
      <c r="DT471" s="47"/>
    </row>
    <row r="472" spans="1:124" x14ac:dyDescent="0.25">
      <c r="A472" s="2">
        <f t="shared" si="639"/>
        <v>1</v>
      </c>
      <c r="B472" s="2">
        <f t="shared" si="640"/>
        <v>1900</v>
      </c>
      <c r="L472" s="47"/>
      <c r="AF472" s="47"/>
      <c r="AZ472" s="159"/>
      <c r="BH472" s="47"/>
      <c r="DT472" s="47"/>
    </row>
    <row r="473" spans="1:124" x14ac:dyDescent="0.25">
      <c r="A473" s="2">
        <f t="shared" si="639"/>
        <v>1</v>
      </c>
      <c r="B473" s="2">
        <f t="shared" si="640"/>
        <v>1900</v>
      </c>
      <c r="L473" s="47"/>
      <c r="AF473" s="47"/>
      <c r="AZ473" s="159"/>
      <c r="BH473" s="47"/>
      <c r="DT473" s="47"/>
    </row>
    <row r="474" spans="1:124" x14ac:dyDescent="0.25">
      <c r="A474" s="2">
        <f t="shared" si="639"/>
        <v>1</v>
      </c>
      <c r="B474" s="2">
        <f t="shared" si="640"/>
        <v>1900</v>
      </c>
      <c r="L474" s="47"/>
      <c r="AF474" s="47"/>
      <c r="AZ474" s="159"/>
      <c r="BH474" s="47"/>
      <c r="DT474" s="47"/>
    </row>
    <row r="475" spans="1:124" x14ac:dyDescent="0.25">
      <c r="A475" s="2">
        <f t="shared" si="639"/>
        <v>1</v>
      </c>
      <c r="B475" s="2">
        <f t="shared" si="640"/>
        <v>1900</v>
      </c>
      <c r="L475" s="47"/>
      <c r="AF475" s="47"/>
      <c r="AZ475" s="159"/>
      <c r="BH475" s="47"/>
      <c r="DT475" s="47"/>
    </row>
    <row r="476" spans="1:124" x14ac:dyDescent="0.25">
      <c r="A476" s="2">
        <f t="shared" si="639"/>
        <v>1</v>
      </c>
      <c r="B476" s="2">
        <f t="shared" si="640"/>
        <v>1900</v>
      </c>
      <c r="AF476" s="47"/>
      <c r="AZ476" s="159"/>
      <c r="BH476" s="47"/>
    </row>
    <row r="477" spans="1:124" x14ac:dyDescent="0.25">
      <c r="A477" s="2">
        <f t="shared" si="639"/>
        <v>1</v>
      </c>
      <c r="B477" s="2">
        <f t="shared" si="640"/>
        <v>1900</v>
      </c>
      <c r="AF477" s="47"/>
      <c r="AZ477" s="159"/>
      <c r="BH477" s="47"/>
    </row>
    <row r="478" spans="1:124" x14ac:dyDescent="0.25">
      <c r="A478" s="2">
        <f t="shared" si="639"/>
        <v>1</v>
      </c>
      <c r="B478" s="2">
        <f t="shared" si="640"/>
        <v>1900</v>
      </c>
      <c r="AF478" s="47"/>
      <c r="AZ478" s="159"/>
      <c r="BH478" s="47"/>
    </row>
    <row r="479" spans="1:124" x14ac:dyDescent="0.25">
      <c r="A479" s="2">
        <f t="shared" si="639"/>
        <v>1</v>
      </c>
      <c r="B479" s="2">
        <f t="shared" si="640"/>
        <v>1900</v>
      </c>
      <c r="AF479" s="47"/>
      <c r="AZ479" s="159"/>
      <c r="BH479" s="47"/>
    </row>
    <row r="480" spans="1:124" x14ac:dyDescent="0.25">
      <c r="A480" s="2">
        <f t="shared" si="639"/>
        <v>1</v>
      </c>
      <c r="B480" s="2">
        <f t="shared" si="640"/>
        <v>1900</v>
      </c>
      <c r="AF480" s="47"/>
      <c r="AZ480" s="159"/>
      <c r="BH480" s="47"/>
    </row>
    <row r="481" spans="1:60" x14ac:dyDescent="0.25">
      <c r="A481" s="2">
        <f t="shared" si="639"/>
        <v>1</v>
      </c>
      <c r="B481" s="2">
        <f t="shared" si="640"/>
        <v>1900</v>
      </c>
      <c r="AF481" s="47"/>
      <c r="AZ481" s="159"/>
      <c r="BH481" s="47"/>
    </row>
    <row r="482" spans="1:60" x14ac:dyDescent="0.25">
      <c r="A482" s="2">
        <f t="shared" si="639"/>
        <v>1</v>
      </c>
      <c r="B482" s="2">
        <f t="shared" si="640"/>
        <v>1900</v>
      </c>
      <c r="AF482" s="47"/>
      <c r="AZ482" s="159"/>
      <c r="BH482" s="47"/>
    </row>
    <row r="483" spans="1:60" x14ac:dyDescent="0.25">
      <c r="A483" s="2">
        <f t="shared" si="639"/>
        <v>1</v>
      </c>
      <c r="B483" s="2">
        <f t="shared" si="640"/>
        <v>1900</v>
      </c>
      <c r="AF483" s="47"/>
      <c r="AZ483" s="159"/>
      <c r="BH483" s="47"/>
    </row>
    <row r="484" spans="1:60" x14ac:dyDescent="0.25">
      <c r="A484" s="2">
        <f t="shared" si="639"/>
        <v>1</v>
      </c>
      <c r="B484" s="2">
        <f t="shared" si="640"/>
        <v>1900</v>
      </c>
      <c r="AF484" s="47"/>
      <c r="AZ484" s="159"/>
      <c r="BH484" s="47"/>
    </row>
    <row r="485" spans="1:60" x14ac:dyDescent="0.25">
      <c r="A485" s="2">
        <f t="shared" si="639"/>
        <v>1</v>
      </c>
      <c r="B485" s="2">
        <f t="shared" si="640"/>
        <v>1900</v>
      </c>
      <c r="AF485" s="47"/>
      <c r="AZ485" s="159"/>
      <c r="BH485" s="47"/>
    </row>
    <row r="486" spans="1:60" x14ac:dyDescent="0.25">
      <c r="A486" s="2">
        <f t="shared" si="639"/>
        <v>1</v>
      </c>
      <c r="B486" s="2">
        <f t="shared" si="640"/>
        <v>1900</v>
      </c>
      <c r="AF486" s="47"/>
      <c r="AZ486" s="159"/>
      <c r="BH486" s="47"/>
    </row>
    <row r="487" spans="1:60" x14ac:dyDescent="0.25">
      <c r="A487" s="2">
        <f t="shared" si="639"/>
        <v>1</v>
      </c>
      <c r="B487" s="2">
        <f t="shared" si="640"/>
        <v>1900</v>
      </c>
      <c r="AF487" s="47"/>
      <c r="AZ487" s="159"/>
      <c r="BH487" s="47"/>
    </row>
    <row r="488" spans="1:60" x14ac:dyDescent="0.25">
      <c r="A488" s="2">
        <f t="shared" si="639"/>
        <v>1</v>
      </c>
      <c r="B488" s="2">
        <f t="shared" si="640"/>
        <v>1900</v>
      </c>
      <c r="AF488" s="47"/>
      <c r="AZ488" s="159"/>
      <c r="BH488" s="47"/>
    </row>
    <row r="489" spans="1:60" x14ac:dyDescent="0.25">
      <c r="A489" s="2">
        <f t="shared" si="639"/>
        <v>1</v>
      </c>
      <c r="B489" s="2">
        <f t="shared" si="640"/>
        <v>1900</v>
      </c>
      <c r="AF489" s="47"/>
    </row>
    <row r="490" spans="1:60" x14ac:dyDescent="0.25">
      <c r="A490" s="2">
        <f t="shared" si="639"/>
        <v>1</v>
      </c>
      <c r="B490" s="2">
        <f t="shared" si="640"/>
        <v>1900</v>
      </c>
      <c r="AF490" s="47"/>
    </row>
    <row r="491" spans="1:60" x14ac:dyDescent="0.25">
      <c r="A491" s="2">
        <f t="shared" si="639"/>
        <v>1</v>
      </c>
      <c r="B491" s="2">
        <f t="shared" si="640"/>
        <v>1900</v>
      </c>
      <c r="AF491" s="47"/>
    </row>
    <row r="492" spans="1:60" x14ac:dyDescent="0.25">
      <c r="A492" s="2">
        <f t="shared" ref="A492:A555" si="641">MONTH(C492)</f>
        <v>1</v>
      </c>
      <c r="B492" s="2">
        <f t="shared" ref="B492:B555" si="642">YEAR(C492)</f>
        <v>1900</v>
      </c>
      <c r="AF492" s="47"/>
    </row>
    <row r="493" spans="1:60" x14ac:dyDescent="0.25">
      <c r="A493" s="2">
        <f t="shared" si="641"/>
        <v>1</v>
      </c>
      <c r="B493" s="2">
        <f t="shared" si="642"/>
        <v>1900</v>
      </c>
      <c r="AF493" s="47"/>
    </row>
    <row r="494" spans="1:60" x14ac:dyDescent="0.25">
      <c r="A494" s="2">
        <f t="shared" si="641"/>
        <v>1</v>
      </c>
      <c r="B494" s="2">
        <f t="shared" si="642"/>
        <v>1900</v>
      </c>
      <c r="AF494" s="47"/>
    </row>
    <row r="495" spans="1:60" x14ac:dyDescent="0.25">
      <c r="A495" s="2">
        <f t="shared" si="641"/>
        <v>1</v>
      </c>
      <c r="B495" s="2">
        <f t="shared" si="642"/>
        <v>1900</v>
      </c>
      <c r="AF495" s="47"/>
    </row>
    <row r="496" spans="1:60" x14ac:dyDescent="0.25">
      <c r="A496" s="2">
        <f t="shared" si="641"/>
        <v>1</v>
      </c>
      <c r="B496" s="2">
        <f t="shared" si="642"/>
        <v>1900</v>
      </c>
      <c r="AF496" s="47"/>
    </row>
    <row r="497" spans="1:32" x14ac:dyDescent="0.25">
      <c r="A497" s="2">
        <f t="shared" si="641"/>
        <v>1</v>
      </c>
      <c r="B497" s="2">
        <f t="shared" si="642"/>
        <v>1900</v>
      </c>
      <c r="AF497" s="47"/>
    </row>
    <row r="498" spans="1:32" x14ac:dyDescent="0.25">
      <c r="A498" s="2">
        <f t="shared" si="641"/>
        <v>1</v>
      </c>
      <c r="B498" s="2">
        <f t="shared" si="642"/>
        <v>1900</v>
      </c>
      <c r="AF498" s="47"/>
    </row>
    <row r="499" spans="1:32" x14ac:dyDescent="0.25">
      <c r="A499" s="2">
        <f t="shared" si="641"/>
        <v>1</v>
      </c>
      <c r="B499" s="2">
        <f t="shared" si="642"/>
        <v>1900</v>
      </c>
      <c r="AF499" s="47"/>
    </row>
    <row r="500" spans="1:32" x14ac:dyDescent="0.25">
      <c r="A500" s="2">
        <f t="shared" si="641"/>
        <v>1</v>
      </c>
      <c r="B500" s="2">
        <f t="shared" si="642"/>
        <v>1900</v>
      </c>
      <c r="AF500" s="47"/>
    </row>
    <row r="501" spans="1:32" x14ac:dyDescent="0.25">
      <c r="A501" s="2">
        <f t="shared" si="641"/>
        <v>1</v>
      </c>
      <c r="B501" s="2">
        <f t="shared" si="642"/>
        <v>1900</v>
      </c>
      <c r="AF501" s="47"/>
    </row>
    <row r="502" spans="1:32" x14ac:dyDescent="0.25">
      <c r="A502" s="2">
        <f t="shared" si="641"/>
        <v>1</v>
      </c>
      <c r="B502" s="2">
        <f t="shared" si="642"/>
        <v>1900</v>
      </c>
      <c r="AF502" s="47"/>
    </row>
    <row r="503" spans="1:32" x14ac:dyDescent="0.25">
      <c r="A503" s="2">
        <f t="shared" si="641"/>
        <v>1</v>
      </c>
      <c r="B503" s="2">
        <f t="shared" si="642"/>
        <v>1900</v>
      </c>
      <c r="AF503" s="47"/>
    </row>
    <row r="504" spans="1:32" x14ac:dyDescent="0.25">
      <c r="A504" s="2">
        <f t="shared" si="641"/>
        <v>1</v>
      </c>
      <c r="B504" s="2">
        <f t="shared" si="642"/>
        <v>1900</v>
      </c>
      <c r="AF504" s="47"/>
    </row>
    <row r="505" spans="1:32" x14ac:dyDescent="0.25">
      <c r="A505" s="2">
        <f t="shared" si="641"/>
        <v>1</v>
      </c>
      <c r="B505" s="2">
        <f t="shared" si="642"/>
        <v>1900</v>
      </c>
      <c r="AF505" s="47"/>
    </row>
    <row r="506" spans="1:32" x14ac:dyDescent="0.25">
      <c r="A506" s="2">
        <f t="shared" si="641"/>
        <v>1</v>
      </c>
      <c r="B506" s="2">
        <f t="shared" si="642"/>
        <v>1900</v>
      </c>
      <c r="AF506" s="47"/>
    </row>
    <row r="507" spans="1:32" x14ac:dyDescent="0.25">
      <c r="A507" s="2">
        <f t="shared" si="641"/>
        <v>1</v>
      </c>
      <c r="B507" s="2">
        <f t="shared" si="642"/>
        <v>1900</v>
      </c>
      <c r="AF507" s="47"/>
    </row>
    <row r="508" spans="1:32" x14ac:dyDescent="0.25">
      <c r="A508" s="2">
        <f t="shared" si="641"/>
        <v>1</v>
      </c>
      <c r="B508" s="2">
        <f t="shared" si="642"/>
        <v>1900</v>
      </c>
      <c r="AF508" s="47"/>
    </row>
    <row r="509" spans="1:32" x14ac:dyDescent="0.25">
      <c r="A509" s="2">
        <f t="shared" si="641"/>
        <v>1</v>
      </c>
      <c r="B509" s="2">
        <f t="shared" si="642"/>
        <v>1900</v>
      </c>
      <c r="AF509" s="47"/>
    </row>
    <row r="510" spans="1:32" x14ac:dyDescent="0.25">
      <c r="A510" s="2">
        <f t="shared" si="641"/>
        <v>1</v>
      </c>
      <c r="B510" s="2">
        <f t="shared" si="642"/>
        <v>1900</v>
      </c>
      <c r="AF510" s="47"/>
    </row>
    <row r="511" spans="1:32" x14ac:dyDescent="0.25">
      <c r="A511" s="2">
        <f t="shared" si="641"/>
        <v>1</v>
      </c>
      <c r="B511" s="2">
        <f t="shared" si="642"/>
        <v>1900</v>
      </c>
      <c r="AF511" s="47"/>
    </row>
    <row r="512" spans="1:32" x14ac:dyDescent="0.25">
      <c r="A512" s="2">
        <f t="shared" si="641"/>
        <v>1</v>
      </c>
      <c r="B512" s="2">
        <f t="shared" si="642"/>
        <v>1900</v>
      </c>
      <c r="AF512" s="47"/>
    </row>
    <row r="513" spans="1:32" x14ac:dyDescent="0.25">
      <c r="A513" s="2">
        <f t="shared" si="641"/>
        <v>1</v>
      </c>
      <c r="B513" s="2">
        <f t="shared" si="642"/>
        <v>1900</v>
      </c>
      <c r="AF513" s="47"/>
    </row>
    <row r="514" spans="1:32" x14ac:dyDescent="0.25">
      <c r="A514" s="2">
        <f t="shared" si="641"/>
        <v>1</v>
      </c>
      <c r="B514" s="2">
        <f t="shared" si="642"/>
        <v>1900</v>
      </c>
      <c r="AF514" s="47"/>
    </row>
    <row r="515" spans="1:32" x14ac:dyDescent="0.25">
      <c r="A515" s="2">
        <f t="shared" si="641"/>
        <v>1</v>
      </c>
      <c r="B515" s="2">
        <f t="shared" si="642"/>
        <v>1900</v>
      </c>
      <c r="AF515" s="47"/>
    </row>
    <row r="516" spans="1:32" x14ac:dyDescent="0.25">
      <c r="A516" s="2">
        <f t="shared" si="641"/>
        <v>1</v>
      </c>
      <c r="B516" s="2">
        <f t="shared" si="642"/>
        <v>1900</v>
      </c>
      <c r="AF516" s="47"/>
    </row>
    <row r="517" spans="1:32" x14ac:dyDescent="0.25">
      <c r="A517" s="2">
        <f t="shared" si="641"/>
        <v>1</v>
      </c>
      <c r="B517" s="2">
        <f t="shared" si="642"/>
        <v>1900</v>
      </c>
      <c r="AF517" s="47"/>
    </row>
    <row r="518" spans="1:32" x14ac:dyDescent="0.25">
      <c r="A518" s="2">
        <f t="shared" si="641"/>
        <v>1</v>
      </c>
      <c r="B518" s="2">
        <f t="shared" si="642"/>
        <v>1900</v>
      </c>
      <c r="AF518" s="47"/>
    </row>
    <row r="519" spans="1:32" x14ac:dyDescent="0.25">
      <c r="A519" s="2">
        <f t="shared" si="641"/>
        <v>1</v>
      </c>
      <c r="B519" s="2">
        <f t="shared" si="642"/>
        <v>1900</v>
      </c>
      <c r="AF519" s="47"/>
    </row>
    <row r="520" spans="1:32" x14ac:dyDescent="0.25">
      <c r="A520" s="2">
        <f t="shared" si="641"/>
        <v>1</v>
      </c>
      <c r="B520" s="2">
        <f t="shared" si="642"/>
        <v>1900</v>
      </c>
      <c r="AF520" s="47"/>
    </row>
    <row r="521" spans="1:32" x14ac:dyDescent="0.25">
      <c r="A521" s="2">
        <f t="shared" si="641"/>
        <v>1</v>
      </c>
      <c r="B521" s="2">
        <f t="shared" si="642"/>
        <v>1900</v>
      </c>
      <c r="AF521" s="47"/>
    </row>
    <row r="522" spans="1:32" x14ac:dyDescent="0.25">
      <c r="A522" s="2">
        <f t="shared" si="641"/>
        <v>1</v>
      </c>
      <c r="B522" s="2">
        <f t="shared" si="642"/>
        <v>1900</v>
      </c>
      <c r="AF522" s="47"/>
    </row>
    <row r="523" spans="1:32" x14ac:dyDescent="0.25">
      <c r="A523" s="2">
        <f t="shared" si="641"/>
        <v>1</v>
      </c>
      <c r="B523" s="2">
        <f t="shared" si="642"/>
        <v>1900</v>
      </c>
      <c r="AF523" s="47"/>
    </row>
    <row r="524" spans="1:32" x14ac:dyDescent="0.25">
      <c r="A524" s="2">
        <f t="shared" si="641"/>
        <v>1</v>
      </c>
      <c r="B524" s="2">
        <f t="shared" si="642"/>
        <v>1900</v>
      </c>
      <c r="AF524" s="47"/>
    </row>
    <row r="525" spans="1:32" x14ac:dyDescent="0.25">
      <c r="A525" s="2">
        <f t="shared" si="641"/>
        <v>1</v>
      </c>
      <c r="B525" s="2">
        <f t="shared" si="642"/>
        <v>1900</v>
      </c>
      <c r="AF525" s="47"/>
    </row>
    <row r="526" spans="1:32" x14ac:dyDescent="0.25">
      <c r="A526" s="2">
        <f t="shared" si="641"/>
        <v>1</v>
      </c>
      <c r="B526" s="2">
        <f t="shared" si="642"/>
        <v>1900</v>
      </c>
      <c r="AF526" s="47"/>
    </row>
    <row r="527" spans="1:32" x14ac:dyDescent="0.25">
      <c r="A527" s="2">
        <f t="shared" si="641"/>
        <v>1</v>
      </c>
      <c r="B527" s="2">
        <f t="shared" si="642"/>
        <v>1900</v>
      </c>
      <c r="AF527" s="47"/>
    </row>
    <row r="528" spans="1:32" x14ac:dyDescent="0.25">
      <c r="A528" s="2">
        <f t="shared" si="641"/>
        <v>1</v>
      </c>
      <c r="B528" s="2">
        <f t="shared" si="642"/>
        <v>1900</v>
      </c>
      <c r="AF528" s="47"/>
    </row>
    <row r="529" spans="1:32" x14ac:dyDescent="0.25">
      <c r="A529" s="2">
        <f t="shared" si="641"/>
        <v>1</v>
      </c>
      <c r="B529" s="2">
        <f t="shared" si="642"/>
        <v>1900</v>
      </c>
      <c r="AF529" s="47"/>
    </row>
    <row r="530" spans="1:32" x14ac:dyDescent="0.25">
      <c r="A530" s="2">
        <f t="shared" si="641"/>
        <v>1</v>
      </c>
      <c r="B530" s="2">
        <f t="shared" si="642"/>
        <v>1900</v>
      </c>
      <c r="AF530" s="47"/>
    </row>
    <row r="531" spans="1:32" x14ac:dyDescent="0.25">
      <c r="A531" s="2">
        <f t="shared" si="641"/>
        <v>1</v>
      </c>
      <c r="B531" s="2">
        <f t="shared" si="642"/>
        <v>1900</v>
      </c>
      <c r="AF531" s="47"/>
    </row>
    <row r="532" spans="1:32" x14ac:dyDescent="0.25">
      <c r="A532" s="2">
        <f t="shared" si="641"/>
        <v>1</v>
      </c>
      <c r="B532" s="2">
        <f t="shared" si="642"/>
        <v>1900</v>
      </c>
      <c r="AF532" s="47"/>
    </row>
    <row r="533" spans="1:32" x14ac:dyDescent="0.25">
      <c r="A533" s="2">
        <f t="shared" si="641"/>
        <v>1</v>
      </c>
      <c r="B533" s="2">
        <f t="shared" si="642"/>
        <v>1900</v>
      </c>
      <c r="AF533" s="47"/>
    </row>
    <row r="534" spans="1:32" x14ac:dyDescent="0.25">
      <c r="A534" s="2">
        <f t="shared" si="641"/>
        <v>1</v>
      </c>
      <c r="B534" s="2">
        <f t="shared" si="642"/>
        <v>1900</v>
      </c>
      <c r="AF534" s="47"/>
    </row>
    <row r="535" spans="1:32" x14ac:dyDescent="0.25">
      <c r="A535" s="2">
        <f t="shared" si="641"/>
        <v>1</v>
      </c>
      <c r="B535" s="2">
        <f t="shared" si="642"/>
        <v>1900</v>
      </c>
      <c r="AF535" s="47"/>
    </row>
    <row r="536" spans="1:32" x14ac:dyDescent="0.25">
      <c r="A536" s="2">
        <f t="shared" si="641"/>
        <v>1</v>
      </c>
      <c r="B536" s="2">
        <f t="shared" si="642"/>
        <v>1900</v>
      </c>
      <c r="AF536" s="47"/>
    </row>
    <row r="537" spans="1:32" x14ac:dyDescent="0.25">
      <c r="A537" s="2">
        <f t="shared" si="641"/>
        <v>1</v>
      </c>
      <c r="B537" s="2">
        <f t="shared" si="642"/>
        <v>1900</v>
      </c>
      <c r="AF537" s="47"/>
    </row>
    <row r="538" spans="1:32" x14ac:dyDescent="0.25">
      <c r="A538" s="2">
        <f t="shared" si="641"/>
        <v>1</v>
      </c>
      <c r="B538" s="2">
        <f t="shared" si="642"/>
        <v>1900</v>
      </c>
      <c r="AF538" s="47"/>
    </row>
    <row r="539" spans="1:32" x14ac:dyDescent="0.25">
      <c r="A539" s="2">
        <f t="shared" si="641"/>
        <v>1</v>
      </c>
      <c r="B539" s="2">
        <f t="shared" si="642"/>
        <v>1900</v>
      </c>
      <c r="AF539" s="47"/>
    </row>
    <row r="540" spans="1:32" x14ac:dyDescent="0.25">
      <c r="A540" s="2">
        <f t="shared" si="641"/>
        <v>1</v>
      </c>
      <c r="B540" s="2">
        <f t="shared" si="642"/>
        <v>1900</v>
      </c>
      <c r="AF540" s="47"/>
    </row>
    <row r="541" spans="1:32" x14ac:dyDescent="0.25">
      <c r="A541" s="2">
        <f t="shared" si="641"/>
        <v>1</v>
      </c>
      <c r="B541" s="2">
        <f t="shared" si="642"/>
        <v>1900</v>
      </c>
    </row>
    <row r="542" spans="1:32" x14ac:dyDescent="0.25">
      <c r="A542" s="2">
        <f t="shared" si="641"/>
        <v>1</v>
      </c>
      <c r="B542" s="2">
        <f t="shared" si="642"/>
        <v>1900</v>
      </c>
    </row>
    <row r="543" spans="1:32" x14ac:dyDescent="0.25">
      <c r="A543" s="2">
        <f t="shared" si="641"/>
        <v>1</v>
      </c>
      <c r="B543" s="2">
        <f t="shared" si="642"/>
        <v>1900</v>
      </c>
    </row>
    <row r="544" spans="1:32" x14ac:dyDescent="0.25">
      <c r="A544" s="2">
        <f t="shared" si="641"/>
        <v>1</v>
      </c>
      <c r="B544" s="2">
        <f t="shared" si="642"/>
        <v>1900</v>
      </c>
    </row>
    <row r="545" spans="1:2" x14ac:dyDescent="0.25">
      <c r="A545" s="2">
        <f t="shared" si="641"/>
        <v>1</v>
      </c>
      <c r="B545" s="2">
        <f t="shared" si="642"/>
        <v>1900</v>
      </c>
    </row>
    <row r="546" spans="1:2" x14ac:dyDescent="0.25">
      <c r="A546" s="2">
        <f t="shared" si="641"/>
        <v>1</v>
      </c>
      <c r="B546" s="2">
        <f t="shared" si="642"/>
        <v>1900</v>
      </c>
    </row>
    <row r="547" spans="1:2" x14ac:dyDescent="0.25">
      <c r="A547" s="2">
        <f t="shared" si="641"/>
        <v>1</v>
      </c>
      <c r="B547" s="2">
        <f t="shared" si="642"/>
        <v>1900</v>
      </c>
    </row>
    <row r="548" spans="1:2" x14ac:dyDescent="0.25">
      <c r="A548" s="2">
        <f t="shared" si="641"/>
        <v>1</v>
      </c>
      <c r="B548" s="2">
        <f t="shared" si="642"/>
        <v>1900</v>
      </c>
    </row>
    <row r="549" spans="1:2" x14ac:dyDescent="0.25">
      <c r="A549" s="2">
        <f t="shared" si="641"/>
        <v>1</v>
      </c>
      <c r="B549" s="2">
        <f t="shared" si="642"/>
        <v>1900</v>
      </c>
    </row>
    <row r="550" spans="1:2" x14ac:dyDescent="0.25">
      <c r="A550" s="2">
        <f t="shared" si="641"/>
        <v>1</v>
      </c>
      <c r="B550" s="2">
        <f t="shared" si="642"/>
        <v>1900</v>
      </c>
    </row>
    <row r="551" spans="1:2" x14ac:dyDescent="0.25">
      <c r="A551" s="2">
        <f t="shared" si="641"/>
        <v>1</v>
      </c>
      <c r="B551" s="2">
        <f t="shared" si="642"/>
        <v>1900</v>
      </c>
    </row>
    <row r="552" spans="1:2" x14ac:dyDescent="0.25">
      <c r="A552" s="2">
        <f t="shared" si="641"/>
        <v>1</v>
      </c>
      <c r="B552" s="2">
        <f t="shared" si="642"/>
        <v>1900</v>
      </c>
    </row>
    <row r="553" spans="1:2" x14ac:dyDescent="0.25">
      <c r="A553" s="2">
        <f t="shared" si="641"/>
        <v>1</v>
      </c>
      <c r="B553" s="2">
        <f t="shared" si="642"/>
        <v>1900</v>
      </c>
    </row>
    <row r="554" spans="1:2" x14ac:dyDescent="0.25">
      <c r="A554" s="2">
        <f t="shared" si="641"/>
        <v>1</v>
      </c>
      <c r="B554" s="2">
        <f t="shared" si="642"/>
        <v>1900</v>
      </c>
    </row>
    <row r="555" spans="1:2" x14ac:dyDescent="0.25">
      <c r="A555" s="2">
        <f t="shared" si="641"/>
        <v>1</v>
      </c>
      <c r="B555" s="2">
        <f t="shared" si="642"/>
        <v>1900</v>
      </c>
    </row>
    <row r="556" spans="1:2" x14ac:dyDescent="0.25">
      <c r="A556" s="2">
        <f t="shared" ref="A556:A619" si="643">MONTH(C556)</f>
        <v>1</v>
      </c>
      <c r="B556" s="2">
        <f t="shared" ref="B556:B619" si="644">YEAR(C556)</f>
        <v>1900</v>
      </c>
    </row>
    <row r="557" spans="1:2" x14ac:dyDescent="0.25">
      <c r="A557" s="2">
        <f t="shared" si="643"/>
        <v>1</v>
      </c>
      <c r="B557" s="2">
        <f t="shared" si="644"/>
        <v>1900</v>
      </c>
    </row>
    <row r="558" spans="1:2" x14ac:dyDescent="0.25">
      <c r="A558" s="2">
        <f t="shared" si="643"/>
        <v>1</v>
      </c>
      <c r="B558" s="2">
        <f t="shared" si="644"/>
        <v>1900</v>
      </c>
    </row>
    <row r="559" spans="1:2" x14ac:dyDescent="0.25">
      <c r="A559" s="2">
        <f t="shared" si="643"/>
        <v>1</v>
      </c>
      <c r="B559" s="2">
        <f t="shared" si="644"/>
        <v>1900</v>
      </c>
    </row>
    <row r="560" spans="1:2" x14ac:dyDescent="0.25">
      <c r="A560" s="2">
        <f t="shared" si="643"/>
        <v>1</v>
      </c>
      <c r="B560" s="2">
        <f t="shared" si="644"/>
        <v>1900</v>
      </c>
    </row>
    <row r="561" spans="1:2" x14ac:dyDescent="0.25">
      <c r="A561" s="2">
        <f t="shared" si="643"/>
        <v>1</v>
      </c>
      <c r="B561" s="2">
        <f t="shared" si="644"/>
        <v>1900</v>
      </c>
    </row>
    <row r="562" spans="1:2" x14ac:dyDescent="0.25">
      <c r="A562" s="2">
        <f t="shared" si="643"/>
        <v>1</v>
      </c>
      <c r="B562" s="2">
        <f t="shared" si="644"/>
        <v>1900</v>
      </c>
    </row>
    <row r="563" spans="1:2" x14ac:dyDescent="0.25">
      <c r="A563" s="2">
        <f t="shared" si="643"/>
        <v>1</v>
      </c>
      <c r="B563" s="2">
        <f t="shared" si="644"/>
        <v>1900</v>
      </c>
    </row>
    <row r="564" spans="1:2" x14ac:dyDescent="0.25">
      <c r="A564" s="2">
        <f t="shared" si="643"/>
        <v>1</v>
      </c>
      <c r="B564" s="2">
        <f t="shared" si="644"/>
        <v>1900</v>
      </c>
    </row>
    <row r="565" spans="1:2" x14ac:dyDescent="0.25">
      <c r="A565" s="2">
        <f t="shared" si="643"/>
        <v>1</v>
      </c>
      <c r="B565" s="2">
        <f t="shared" si="644"/>
        <v>1900</v>
      </c>
    </row>
    <row r="566" spans="1:2" x14ac:dyDescent="0.25">
      <c r="A566" s="2">
        <f t="shared" si="643"/>
        <v>1</v>
      </c>
      <c r="B566" s="2">
        <f t="shared" si="644"/>
        <v>1900</v>
      </c>
    </row>
    <row r="567" spans="1:2" x14ac:dyDescent="0.25">
      <c r="A567" s="2">
        <f t="shared" si="643"/>
        <v>1</v>
      </c>
      <c r="B567" s="2">
        <f t="shared" si="644"/>
        <v>1900</v>
      </c>
    </row>
    <row r="568" spans="1:2" x14ac:dyDescent="0.25">
      <c r="A568" s="2">
        <f t="shared" si="643"/>
        <v>1</v>
      </c>
      <c r="B568" s="2">
        <f t="shared" si="644"/>
        <v>1900</v>
      </c>
    </row>
    <row r="569" spans="1:2" x14ac:dyDescent="0.25">
      <c r="A569" s="2">
        <f t="shared" si="643"/>
        <v>1</v>
      </c>
      <c r="B569" s="2">
        <f t="shared" si="644"/>
        <v>1900</v>
      </c>
    </row>
    <row r="570" spans="1:2" x14ac:dyDescent="0.25">
      <c r="A570" s="2">
        <f t="shared" si="643"/>
        <v>1</v>
      </c>
      <c r="B570" s="2">
        <f t="shared" si="644"/>
        <v>1900</v>
      </c>
    </row>
    <row r="571" spans="1:2" x14ac:dyDescent="0.25">
      <c r="A571" s="2">
        <f t="shared" si="643"/>
        <v>1</v>
      </c>
      <c r="B571" s="2">
        <f t="shared" si="644"/>
        <v>1900</v>
      </c>
    </row>
    <row r="572" spans="1:2" x14ac:dyDescent="0.25">
      <c r="A572" s="2">
        <f t="shared" si="643"/>
        <v>1</v>
      </c>
      <c r="B572" s="2">
        <f t="shared" si="644"/>
        <v>1900</v>
      </c>
    </row>
    <row r="573" spans="1:2" x14ac:dyDescent="0.25">
      <c r="A573" s="2">
        <f t="shared" si="643"/>
        <v>1</v>
      </c>
      <c r="B573" s="2">
        <f t="shared" si="644"/>
        <v>1900</v>
      </c>
    </row>
    <row r="574" spans="1:2" x14ac:dyDescent="0.25">
      <c r="A574" s="2">
        <f t="shared" si="643"/>
        <v>1</v>
      </c>
      <c r="B574" s="2">
        <f t="shared" si="644"/>
        <v>1900</v>
      </c>
    </row>
    <row r="575" spans="1:2" x14ac:dyDescent="0.25">
      <c r="A575" s="2">
        <f t="shared" si="643"/>
        <v>1</v>
      </c>
      <c r="B575" s="2">
        <f t="shared" si="644"/>
        <v>1900</v>
      </c>
    </row>
    <row r="576" spans="1:2" x14ac:dyDescent="0.25">
      <c r="A576" s="2">
        <f t="shared" si="643"/>
        <v>1</v>
      </c>
      <c r="B576" s="2">
        <f t="shared" si="644"/>
        <v>1900</v>
      </c>
    </row>
    <row r="577" spans="1:2" x14ac:dyDescent="0.25">
      <c r="A577" s="2">
        <f t="shared" si="643"/>
        <v>1</v>
      </c>
      <c r="B577" s="2">
        <f t="shared" si="644"/>
        <v>1900</v>
      </c>
    </row>
    <row r="578" spans="1:2" x14ac:dyDescent="0.25">
      <c r="A578" s="2">
        <f t="shared" si="643"/>
        <v>1</v>
      </c>
      <c r="B578" s="2">
        <f t="shared" si="644"/>
        <v>1900</v>
      </c>
    </row>
    <row r="579" spans="1:2" x14ac:dyDescent="0.25">
      <c r="A579" s="2">
        <f t="shared" si="643"/>
        <v>1</v>
      </c>
      <c r="B579" s="2">
        <f t="shared" si="644"/>
        <v>1900</v>
      </c>
    </row>
    <row r="580" spans="1:2" x14ac:dyDescent="0.25">
      <c r="A580" s="2">
        <f t="shared" si="643"/>
        <v>1</v>
      </c>
      <c r="B580" s="2">
        <f t="shared" si="644"/>
        <v>1900</v>
      </c>
    </row>
    <row r="581" spans="1:2" x14ac:dyDescent="0.25">
      <c r="A581" s="2">
        <f t="shared" si="643"/>
        <v>1</v>
      </c>
      <c r="B581" s="2">
        <f t="shared" si="644"/>
        <v>1900</v>
      </c>
    </row>
    <row r="582" spans="1:2" x14ac:dyDescent="0.25">
      <c r="A582" s="2">
        <f t="shared" si="643"/>
        <v>1</v>
      </c>
      <c r="B582" s="2">
        <f t="shared" si="644"/>
        <v>1900</v>
      </c>
    </row>
    <row r="583" spans="1:2" x14ac:dyDescent="0.25">
      <c r="A583" s="2">
        <f t="shared" si="643"/>
        <v>1</v>
      </c>
      <c r="B583" s="2">
        <f t="shared" si="644"/>
        <v>1900</v>
      </c>
    </row>
    <row r="584" spans="1:2" x14ac:dyDescent="0.25">
      <c r="A584" s="2">
        <f t="shared" si="643"/>
        <v>1</v>
      </c>
      <c r="B584" s="2">
        <f t="shared" si="644"/>
        <v>1900</v>
      </c>
    </row>
    <row r="585" spans="1:2" x14ac:dyDescent="0.25">
      <c r="A585" s="2">
        <f t="shared" si="643"/>
        <v>1</v>
      </c>
      <c r="B585" s="2">
        <f t="shared" si="644"/>
        <v>1900</v>
      </c>
    </row>
    <row r="586" spans="1:2" x14ac:dyDescent="0.25">
      <c r="A586" s="2">
        <f t="shared" si="643"/>
        <v>1</v>
      </c>
      <c r="B586" s="2">
        <f t="shared" si="644"/>
        <v>1900</v>
      </c>
    </row>
    <row r="587" spans="1:2" x14ac:dyDescent="0.25">
      <c r="A587" s="2">
        <f t="shared" si="643"/>
        <v>1</v>
      </c>
      <c r="B587" s="2">
        <f t="shared" si="644"/>
        <v>1900</v>
      </c>
    </row>
    <row r="588" spans="1:2" x14ac:dyDescent="0.25">
      <c r="A588" s="2">
        <f t="shared" si="643"/>
        <v>1</v>
      </c>
      <c r="B588" s="2">
        <f t="shared" si="644"/>
        <v>1900</v>
      </c>
    </row>
    <row r="589" spans="1:2" x14ac:dyDescent="0.25">
      <c r="A589" s="2">
        <f t="shared" si="643"/>
        <v>1</v>
      </c>
      <c r="B589" s="2">
        <f t="shared" si="644"/>
        <v>1900</v>
      </c>
    </row>
    <row r="590" spans="1:2" x14ac:dyDescent="0.25">
      <c r="A590" s="2">
        <f t="shared" si="643"/>
        <v>1</v>
      </c>
      <c r="B590" s="2">
        <f t="shared" si="644"/>
        <v>1900</v>
      </c>
    </row>
    <row r="591" spans="1:2" x14ac:dyDescent="0.25">
      <c r="A591" s="2">
        <f t="shared" si="643"/>
        <v>1</v>
      </c>
      <c r="B591" s="2">
        <f t="shared" si="644"/>
        <v>1900</v>
      </c>
    </row>
    <row r="592" spans="1:2" x14ac:dyDescent="0.25">
      <c r="A592" s="2">
        <f t="shared" si="643"/>
        <v>1</v>
      </c>
      <c r="B592" s="2">
        <f t="shared" si="644"/>
        <v>1900</v>
      </c>
    </row>
    <row r="593" spans="1:2" x14ac:dyDescent="0.25">
      <c r="A593" s="2">
        <f t="shared" si="643"/>
        <v>1</v>
      </c>
      <c r="B593" s="2">
        <f t="shared" si="644"/>
        <v>1900</v>
      </c>
    </row>
    <row r="594" spans="1:2" x14ac:dyDescent="0.25">
      <c r="A594" s="2">
        <f t="shared" si="643"/>
        <v>1</v>
      </c>
      <c r="B594" s="2">
        <f t="shared" si="644"/>
        <v>1900</v>
      </c>
    </row>
    <row r="595" spans="1:2" x14ac:dyDescent="0.25">
      <c r="A595" s="2">
        <f t="shared" si="643"/>
        <v>1</v>
      </c>
      <c r="B595" s="2">
        <f t="shared" si="644"/>
        <v>1900</v>
      </c>
    </row>
    <row r="596" spans="1:2" x14ac:dyDescent="0.25">
      <c r="A596" s="2">
        <f t="shared" si="643"/>
        <v>1</v>
      </c>
      <c r="B596" s="2">
        <f t="shared" si="644"/>
        <v>1900</v>
      </c>
    </row>
    <row r="597" spans="1:2" x14ac:dyDescent="0.25">
      <c r="A597" s="2">
        <f t="shared" si="643"/>
        <v>1</v>
      </c>
      <c r="B597" s="2">
        <f t="shared" si="644"/>
        <v>1900</v>
      </c>
    </row>
    <row r="598" spans="1:2" x14ac:dyDescent="0.25">
      <c r="A598" s="2">
        <f t="shared" si="643"/>
        <v>1</v>
      </c>
      <c r="B598" s="2">
        <f t="shared" si="644"/>
        <v>1900</v>
      </c>
    </row>
    <row r="599" spans="1:2" x14ac:dyDescent="0.25">
      <c r="A599" s="2">
        <f t="shared" si="643"/>
        <v>1</v>
      </c>
      <c r="B599" s="2">
        <f t="shared" si="644"/>
        <v>1900</v>
      </c>
    </row>
    <row r="600" spans="1:2" x14ac:dyDescent="0.25">
      <c r="A600" s="2">
        <f t="shared" si="643"/>
        <v>1</v>
      </c>
      <c r="B600" s="2">
        <f t="shared" si="644"/>
        <v>1900</v>
      </c>
    </row>
    <row r="601" spans="1:2" x14ac:dyDescent="0.25">
      <c r="A601" s="2">
        <f t="shared" si="643"/>
        <v>1</v>
      </c>
      <c r="B601" s="2">
        <f t="shared" si="644"/>
        <v>1900</v>
      </c>
    </row>
    <row r="602" spans="1:2" x14ac:dyDescent="0.25">
      <c r="A602" s="2">
        <f t="shared" si="643"/>
        <v>1</v>
      </c>
      <c r="B602" s="2">
        <f t="shared" si="644"/>
        <v>1900</v>
      </c>
    </row>
    <row r="603" spans="1:2" x14ac:dyDescent="0.25">
      <c r="A603" s="2">
        <f t="shared" si="643"/>
        <v>1</v>
      </c>
      <c r="B603" s="2">
        <f t="shared" si="644"/>
        <v>1900</v>
      </c>
    </row>
    <row r="604" spans="1:2" x14ac:dyDescent="0.25">
      <c r="A604" s="2">
        <f t="shared" si="643"/>
        <v>1</v>
      </c>
      <c r="B604" s="2">
        <f t="shared" si="644"/>
        <v>1900</v>
      </c>
    </row>
    <row r="605" spans="1:2" x14ac:dyDescent="0.25">
      <c r="A605" s="2">
        <f t="shared" si="643"/>
        <v>1</v>
      </c>
      <c r="B605" s="2">
        <f t="shared" si="644"/>
        <v>1900</v>
      </c>
    </row>
    <row r="606" spans="1:2" x14ac:dyDescent="0.25">
      <c r="A606" s="2">
        <f t="shared" si="643"/>
        <v>1</v>
      </c>
      <c r="B606" s="2">
        <f t="shared" si="644"/>
        <v>1900</v>
      </c>
    </row>
    <row r="607" spans="1:2" x14ac:dyDescent="0.25">
      <c r="A607" s="2">
        <f t="shared" si="643"/>
        <v>1</v>
      </c>
      <c r="B607" s="2">
        <f t="shared" si="644"/>
        <v>1900</v>
      </c>
    </row>
    <row r="608" spans="1:2" x14ac:dyDescent="0.25">
      <c r="A608" s="2">
        <f t="shared" si="643"/>
        <v>1</v>
      </c>
      <c r="B608" s="2">
        <f t="shared" si="644"/>
        <v>1900</v>
      </c>
    </row>
    <row r="609" spans="1:2" x14ac:dyDescent="0.25">
      <c r="A609" s="2">
        <f t="shared" si="643"/>
        <v>1</v>
      </c>
      <c r="B609" s="2">
        <f t="shared" si="644"/>
        <v>1900</v>
      </c>
    </row>
    <row r="610" spans="1:2" x14ac:dyDescent="0.25">
      <c r="A610" s="2">
        <f t="shared" si="643"/>
        <v>1</v>
      </c>
      <c r="B610" s="2">
        <f t="shared" si="644"/>
        <v>1900</v>
      </c>
    </row>
    <row r="611" spans="1:2" x14ac:dyDescent="0.25">
      <c r="A611" s="2">
        <f t="shared" si="643"/>
        <v>1</v>
      </c>
      <c r="B611" s="2">
        <f t="shared" si="644"/>
        <v>1900</v>
      </c>
    </row>
    <row r="612" spans="1:2" x14ac:dyDescent="0.25">
      <c r="A612" s="2">
        <f t="shared" si="643"/>
        <v>1</v>
      </c>
      <c r="B612" s="2">
        <f t="shared" si="644"/>
        <v>1900</v>
      </c>
    </row>
    <row r="613" spans="1:2" x14ac:dyDescent="0.25">
      <c r="A613" s="2">
        <f t="shared" si="643"/>
        <v>1</v>
      </c>
      <c r="B613" s="2">
        <f t="shared" si="644"/>
        <v>1900</v>
      </c>
    </row>
    <row r="614" spans="1:2" x14ac:dyDescent="0.25">
      <c r="A614" s="2">
        <f t="shared" si="643"/>
        <v>1</v>
      </c>
      <c r="B614" s="2">
        <f t="shared" si="644"/>
        <v>1900</v>
      </c>
    </row>
    <row r="615" spans="1:2" x14ac:dyDescent="0.25">
      <c r="A615" s="2">
        <f t="shared" si="643"/>
        <v>1</v>
      </c>
      <c r="B615" s="2">
        <f t="shared" si="644"/>
        <v>1900</v>
      </c>
    </row>
    <row r="616" spans="1:2" x14ac:dyDescent="0.25">
      <c r="A616" s="2">
        <f t="shared" si="643"/>
        <v>1</v>
      </c>
      <c r="B616" s="2">
        <f t="shared" si="644"/>
        <v>1900</v>
      </c>
    </row>
    <row r="617" spans="1:2" x14ac:dyDescent="0.25">
      <c r="A617" s="2">
        <f t="shared" si="643"/>
        <v>1</v>
      </c>
      <c r="B617" s="2">
        <f t="shared" si="644"/>
        <v>1900</v>
      </c>
    </row>
    <row r="618" spans="1:2" x14ac:dyDescent="0.25">
      <c r="A618" s="2">
        <f t="shared" si="643"/>
        <v>1</v>
      </c>
      <c r="B618" s="2">
        <f t="shared" si="644"/>
        <v>1900</v>
      </c>
    </row>
    <row r="619" spans="1:2" x14ac:dyDescent="0.25">
      <c r="A619" s="2">
        <f t="shared" si="643"/>
        <v>1</v>
      </c>
      <c r="B619" s="2">
        <f t="shared" si="644"/>
        <v>1900</v>
      </c>
    </row>
    <row r="620" spans="1:2" x14ac:dyDescent="0.25">
      <c r="A620" s="2">
        <f t="shared" ref="A620:A683" si="645">MONTH(C620)</f>
        <v>1</v>
      </c>
      <c r="B620" s="2">
        <f t="shared" ref="B620:B683" si="646">YEAR(C620)</f>
        <v>1900</v>
      </c>
    </row>
    <row r="621" spans="1:2" x14ac:dyDescent="0.25">
      <c r="A621" s="2">
        <f t="shared" si="645"/>
        <v>1</v>
      </c>
      <c r="B621" s="2">
        <f t="shared" si="646"/>
        <v>1900</v>
      </c>
    </row>
    <row r="622" spans="1:2" x14ac:dyDescent="0.25">
      <c r="A622" s="2">
        <f t="shared" si="645"/>
        <v>1</v>
      </c>
      <c r="B622" s="2">
        <f t="shared" si="646"/>
        <v>1900</v>
      </c>
    </row>
    <row r="623" spans="1:2" x14ac:dyDescent="0.25">
      <c r="A623" s="2">
        <f t="shared" si="645"/>
        <v>1</v>
      </c>
      <c r="B623" s="2">
        <f t="shared" si="646"/>
        <v>1900</v>
      </c>
    </row>
    <row r="624" spans="1:2" x14ac:dyDescent="0.25">
      <c r="A624" s="2">
        <f t="shared" si="645"/>
        <v>1</v>
      </c>
      <c r="B624" s="2">
        <f t="shared" si="646"/>
        <v>1900</v>
      </c>
    </row>
    <row r="625" spans="1:2" x14ac:dyDescent="0.25">
      <c r="A625" s="2">
        <f t="shared" si="645"/>
        <v>1</v>
      </c>
      <c r="B625" s="2">
        <f t="shared" si="646"/>
        <v>1900</v>
      </c>
    </row>
    <row r="626" spans="1:2" x14ac:dyDescent="0.25">
      <c r="A626" s="2">
        <f t="shared" si="645"/>
        <v>1</v>
      </c>
      <c r="B626" s="2">
        <f t="shared" si="646"/>
        <v>1900</v>
      </c>
    </row>
    <row r="627" spans="1:2" x14ac:dyDescent="0.25">
      <c r="A627" s="2">
        <f t="shared" si="645"/>
        <v>1</v>
      </c>
      <c r="B627" s="2">
        <f t="shared" si="646"/>
        <v>1900</v>
      </c>
    </row>
    <row r="628" spans="1:2" x14ac:dyDescent="0.25">
      <c r="A628" s="2">
        <f t="shared" si="645"/>
        <v>1</v>
      </c>
      <c r="B628" s="2">
        <f t="shared" si="646"/>
        <v>1900</v>
      </c>
    </row>
    <row r="629" spans="1:2" x14ac:dyDescent="0.25">
      <c r="A629" s="2">
        <f t="shared" si="645"/>
        <v>1</v>
      </c>
      <c r="B629" s="2">
        <f t="shared" si="646"/>
        <v>1900</v>
      </c>
    </row>
    <row r="630" spans="1:2" x14ac:dyDescent="0.25">
      <c r="A630" s="2">
        <f t="shared" si="645"/>
        <v>1</v>
      </c>
      <c r="B630" s="2">
        <f t="shared" si="646"/>
        <v>1900</v>
      </c>
    </row>
    <row r="631" spans="1:2" x14ac:dyDescent="0.25">
      <c r="A631" s="2">
        <f t="shared" si="645"/>
        <v>1</v>
      </c>
      <c r="B631" s="2">
        <f t="shared" si="646"/>
        <v>1900</v>
      </c>
    </row>
    <row r="632" spans="1:2" x14ac:dyDescent="0.25">
      <c r="A632" s="2">
        <f t="shared" si="645"/>
        <v>1</v>
      </c>
      <c r="B632" s="2">
        <f t="shared" si="646"/>
        <v>1900</v>
      </c>
    </row>
    <row r="633" spans="1:2" x14ac:dyDescent="0.25">
      <c r="A633" s="2">
        <f t="shared" si="645"/>
        <v>1</v>
      </c>
      <c r="B633" s="2">
        <f t="shared" si="646"/>
        <v>1900</v>
      </c>
    </row>
    <row r="634" spans="1:2" x14ac:dyDescent="0.25">
      <c r="A634" s="2">
        <f t="shared" si="645"/>
        <v>1</v>
      </c>
      <c r="B634" s="2">
        <f t="shared" si="646"/>
        <v>1900</v>
      </c>
    </row>
    <row r="635" spans="1:2" x14ac:dyDescent="0.25">
      <c r="A635" s="2">
        <f t="shared" si="645"/>
        <v>1</v>
      </c>
      <c r="B635" s="2">
        <f t="shared" si="646"/>
        <v>1900</v>
      </c>
    </row>
    <row r="636" spans="1:2" x14ac:dyDescent="0.25">
      <c r="A636" s="2">
        <f t="shared" si="645"/>
        <v>1</v>
      </c>
      <c r="B636" s="2">
        <f t="shared" si="646"/>
        <v>1900</v>
      </c>
    </row>
    <row r="637" spans="1:2" x14ac:dyDescent="0.25">
      <c r="A637" s="2">
        <f t="shared" si="645"/>
        <v>1</v>
      </c>
      <c r="B637" s="2">
        <f t="shared" si="646"/>
        <v>1900</v>
      </c>
    </row>
    <row r="638" spans="1:2" x14ac:dyDescent="0.25">
      <c r="A638" s="2">
        <f t="shared" si="645"/>
        <v>1</v>
      </c>
      <c r="B638" s="2">
        <f t="shared" si="646"/>
        <v>1900</v>
      </c>
    </row>
    <row r="639" spans="1:2" x14ac:dyDescent="0.25">
      <c r="A639" s="2">
        <f t="shared" si="645"/>
        <v>1</v>
      </c>
      <c r="B639" s="2">
        <f t="shared" si="646"/>
        <v>1900</v>
      </c>
    </row>
    <row r="640" spans="1:2" x14ac:dyDescent="0.25">
      <c r="A640" s="2">
        <f t="shared" si="645"/>
        <v>1</v>
      </c>
      <c r="B640" s="2">
        <f t="shared" si="646"/>
        <v>1900</v>
      </c>
    </row>
    <row r="641" spans="1:2" x14ac:dyDescent="0.25">
      <c r="A641" s="2">
        <f t="shared" si="645"/>
        <v>1</v>
      </c>
      <c r="B641" s="2">
        <f t="shared" si="646"/>
        <v>1900</v>
      </c>
    </row>
    <row r="642" spans="1:2" x14ac:dyDescent="0.25">
      <c r="A642" s="2">
        <f t="shared" si="645"/>
        <v>1</v>
      </c>
      <c r="B642" s="2">
        <f t="shared" si="646"/>
        <v>1900</v>
      </c>
    </row>
    <row r="643" spans="1:2" x14ac:dyDescent="0.25">
      <c r="A643" s="2">
        <f t="shared" si="645"/>
        <v>1</v>
      </c>
      <c r="B643" s="2">
        <f t="shared" si="646"/>
        <v>1900</v>
      </c>
    </row>
    <row r="644" spans="1:2" x14ac:dyDescent="0.25">
      <c r="A644" s="2">
        <f t="shared" si="645"/>
        <v>1</v>
      </c>
      <c r="B644" s="2">
        <f t="shared" si="646"/>
        <v>1900</v>
      </c>
    </row>
    <row r="645" spans="1:2" x14ac:dyDescent="0.25">
      <c r="A645" s="2">
        <f t="shared" si="645"/>
        <v>1</v>
      </c>
      <c r="B645" s="2">
        <f t="shared" si="646"/>
        <v>1900</v>
      </c>
    </row>
    <row r="646" spans="1:2" x14ac:dyDescent="0.25">
      <c r="A646" s="2">
        <f t="shared" si="645"/>
        <v>1</v>
      </c>
      <c r="B646" s="2">
        <f t="shared" si="646"/>
        <v>1900</v>
      </c>
    </row>
    <row r="647" spans="1:2" x14ac:dyDescent="0.25">
      <c r="A647" s="2">
        <f t="shared" si="645"/>
        <v>1</v>
      </c>
      <c r="B647" s="2">
        <f t="shared" si="646"/>
        <v>1900</v>
      </c>
    </row>
    <row r="648" spans="1:2" x14ac:dyDescent="0.25">
      <c r="A648" s="2">
        <f t="shared" si="645"/>
        <v>1</v>
      </c>
      <c r="B648" s="2">
        <f t="shared" si="646"/>
        <v>1900</v>
      </c>
    </row>
    <row r="649" spans="1:2" x14ac:dyDescent="0.25">
      <c r="A649" s="2">
        <f t="shared" si="645"/>
        <v>1</v>
      </c>
      <c r="B649" s="2">
        <f t="shared" si="646"/>
        <v>1900</v>
      </c>
    </row>
    <row r="650" spans="1:2" x14ac:dyDescent="0.25">
      <c r="A650" s="2">
        <f t="shared" si="645"/>
        <v>1</v>
      </c>
      <c r="B650" s="2">
        <f t="shared" si="646"/>
        <v>1900</v>
      </c>
    </row>
    <row r="651" spans="1:2" x14ac:dyDescent="0.25">
      <c r="A651" s="2">
        <f t="shared" si="645"/>
        <v>1</v>
      </c>
      <c r="B651" s="2">
        <f t="shared" si="646"/>
        <v>1900</v>
      </c>
    </row>
    <row r="652" spans="1:2" x14ac:dyDescent="0.25">
      <c r="A652" s="2">
        <f t="shared" si="645"/>
        <v>1</v>
      </c>
      <c r="B652" s="2">
        <f t="shared" si="646"/>
        <v>1900</v>
      </c>
    </row>
    <row r="653" spans="1:2" x14ac:dyDescent="0.25">
      <c r="A653" s="2">
        <f t="shared" si="645"/>
        <v>1</v>
      </c>
      <c r="B653" s="2">
        <f t="shared" si="646"/>
        <v>1900</v>
      </c>
    </row>
    <row r="654" spans="1:2" x14ac:dyDescent="0.25">
      <c r="A654" s="2">
        <f t="shared" si="645"/>
        <v>1</v>
      </c>
      <c r="B654" s="2">
        <f t="shared" si="646"/>
        <v>1900</v>
      </c>
    </row>
    <row r="655" spans="1:2" x14ac:dyDescent="0.25">
      <c r="A655" s="2">
        <f t="shared" si="645"/>
        <v>1</v>
      </c>
      <c r="B655" s="2">
        <f t="shared" si="646"/>
        <v>1900</v>
      </c>
    </row>
    <row r="656" spans="1:2" x14ac:dyDescent="0.25">
      <c r="A656" s="2">
        <f t="shared" si="645"/>
        <v>1</v>
      </c>
      <c r="B656" s="2">
        <f t="shared" si="646"/>
        <v>1900</v>
      </c>
    </row>
    <row r="657" spans="1:2" x14ac:dyDescent="0.25">
      <c r="A657" s="2">
        <f t="shared" si="645"/>
        <v>1</v>
      </c>
      <c r="B657" s="2">
        <f t="shared" si="646"/>
        <v>1900</v>
      </c>
    </row>
    <row r="658" spans="1:2" x14ac:dyDescent="0.25">
      <c r="A658" s="2">
        <f t="shared" si="645"/>
        <v>1</v>
      </c>
      <c r="B658" s="2">
        <f t="shared" si="646"/>
        <v>1900</v>
      </c>
    </row>
    <row r="659" spans="1:2" x14ac:dyDescent="0.25">
      <c r="A659" s="2">
        <f t="shared" si="645"/>
        <v>1</v>
      </c>
      <c r="B659" s="2">
        <f t="shared" si="646"/>
        <v>1900</v>
      </c>
    </row>
    <row r="660" spans="1:2" x14ac:dyDescent="0.25">
      <c r="A660" s="2">
        <f t="shared" si="645"/>
        <v>1</v>
      </c>
      <c r="B660" s="2">
        <f t="shared" si="646"/>
        <v>1900</v>
      </c>
    </row>
    <row r="661" spans="1:2" x14ac:dyDescent="0.25">
      <c r="A661" s="2">
        <f t="shared" si="645"/>
        <v>1</v>
      </c>
      <c r="B661" s="2">
        <f t="shared" si="646"/>
        <v>1900</v>
      </c>
    </row>
    <row r="662" spans="1:2" x14ac:dyDescent="0.25">
      <c r="A662" s="2">
        <f t="shared" si="645"/>
        <v>1</v>
      </c>
      <c r="B662" s="2">
        <f t="shared" si="646"/>
        <v>1900</v>
      </c>
    </row>
    <row r="663" spans="1:2" x14ac:dyDescent="0.25">
      <c r="A663" s="2">
        <f t="shared" si="645"/>
        <v>1</v>
      </c>
      <c r="B663" s="2">
        <f t="shared" si="646"/>
        <v>1900</v>
      </c>
    </row>
    <row r="664" spans="1:2" x14ac:dyDescent="0.25">
      <c r="A664" s="2">
        <f t="shared" si="645"/>
        <v>1</v>
      </c>
      <c r="B664" s="2">
        <f t="shared" si="646"/>
        <v>1900</v>
      </c>
    </row>
    <row r="665" spans="1:2" x14ac:dyDescent="0.25">
      <c r="A665" s="2">
        <f t="shared" si="645"/>
        <v>1</v>
      </c>
      <c r="B665" s="2">
        <f t="shared" si="646"/>
        <v>1900</v>
      </c>
    </row>
    <row r="666" spans="1:2" x14ac:dyDescent="0.25">
      <c r="A666" s="2">
        <f t="shared" si="645"/>
        <v>1</v>
      </c>
      <c r="B666" s="2">
        <f t="shared" si="646"/>
        <v>1900</v>
      </c>
    </row>
    <row r="667" spans="1:2" x14ac:dyDescent="0.25">
      <c r="A667" s="2">
        <f t="shared" si="645"/>
        <v>1</v>
      </c>
      <c r="B667" s="2">
        <f t="shared" si="646"/>
        <v>1900</v>
      </c>
    </row>
    <row r="668" spans="1:2" x14ac:dyDescent="0.25">
      <c r="A668" s="2">
        <f t="shared" si="645"/>
        <v>1</v>
      </c>
      <c r="B668" s="2">
        <f t="shared" si="646"/>
        <v>1900</v>
      </c>
    </row>
    <row r="669" spans="1:2" x14ac:dyDescent="0.25">
      <c r="A669" s="2">
        <f t="shared" si="645"/>
        <v>1</v>
      </c>
      <c r="B669" s="2">
        <f t="shared" si="646"/>
        <v>1900</v>
      </c>
    </row>
    <row r="670" spans="1:2" x14ac:dyDescent="0.25">
      <c r="A670" s="2">
        <f t="shared" si="645"/>
        <v>1</v>
      </c>
      <c r="B670" s="2">
        <f t="shared" si="646"/>
        <v>1900</v>
      </c>
    </row>
    <row r="671" spans="1:2" x14ac:dyDescent="0.25">
      <c r="A671" s="2">
        <f t="shared" si="645"/>
        <v>1</v>
      </c>
      <c r="B671" s="2">
        <f t="shared" si="646"/>
        <v>1900</v>
      </c>
    </row>
    <row r="672" spans="1:2" x14ac:dyDescent="0.25">
      <c r="A672" s="2">
        <f t="shared" si="645"/>
        <v>1</v>
      </c>
      <c r="B672" s="2">
        <f t="shared" si="646"/>
        <v>1900</v>
      </c>
    </row>
    <row r="673" spans="1:2" x14ac:dyDescent="0.25">
      <c r="A673" s="2">
        <f t="shared" si="645"/>
        <v>1</v>
      </c>
      <c r="B673" s="2">
        <f t="shared" si="646"/>
        <v>1900</v>
      </c>
    </row>
    <row r="674" spans="1:2" x14ac:dyDescent="0.25">
      <c r="A674" s="2">
        <f t="shared" si="645"/>
        <v>1</v>
      </c>
      <c r="B674" s="2">
        <f t="shared" si="646"/>
        <v>1900</v>
      </c>
    </row>
    <row r="675" spans="1:2" x14ac:dyDescent="0.25">
      <c r="A675" s="2">
        <f t="shared" si="645"/>
        <v>1</v>
      </c>
      <c r="B675" s="2">
        <f t="shared" si="646"/>
        <v>1900</v>
      </c>
    </row>
    <row r="676" spans="1:2" x14ac:dyDescent="0.25">
      <c r="A676" s="2">
        <f t="shared" si="645"/>
        <v>1</v>
      </c>
      <c r="B676" s="2">
        <f t="shared" si="646"/>
        <v>1900</v>
      </c>
    </row>
    <row r="677" spans="1:2" x14ac:dyDescent="0.25">
      <c r="A677" s="2">
        <f t="shared" si="645"/>
        <v>1</v>
      </c>
      <c r="B677" s="2">
        <f t="shared" si="646"/>
        <v>1900</v>
      </c>
    </row>
    <row r="678" spans="1:2" x14ac:dyDescent="0.25">
      <c r="A678" s="2">
        <f t="shared" si="645"/>
        <v>1</v>
      </c>
      <c r="B678" s="2">
        <f t="shared" si="646"/>
        <v>1900</v>
      </c>
    </row>
    <row r="679" spans="1:2" x14ac:dyDescent="0.25">
      <c r="A679" s="2">
        <f t="shared" si="645"/>
        <v>1</v>
      </c>
      <c r="B679" s="2">
        <f t="shared" si="646"/>
        <v>1900</v>
      </c>
    </row>
    <row r="680" spans="1:2" x14ac:dyDescent="0.25">
      <c r="A680" s="2">
        <f t="shared" si="645"/>
        <v>1</v>
      </c>
      <c r="B680" s="2">
        <f t="shared" si="646"/>
        <v>1900</v>
      </c>
    </row>
    <row r="681" spans="1:2" x14ac:dyDescent="0.25">
      <c r="A681" s="2">
        <f t="shared" si="645"/>
        <v>1</v>
      </c>
      <c r="B681" s="2">
        <f t="shared" si="646"/>
        <v>1900</v>
      </c>
    </row>
    <row r="682" spans="1:2" x14ac:dyDescent="0.25">
      <c r="A682" s="2">
        <f t="shared" si="645"/>
        <v>1</v>
      </c>
      <c r="B682" s="2">
        <f t="shared" si="646"/>
        <v>1900</v>
      </c>
    </row>
    <row r="683" spans="1:2" x14ac:dyDescent="0.25">
      <c r="A683" s="2">
        <f t="shared" si="645"/>
        <v>1</v>
      </c>
      <c r="B683" s="2">
        <f t="shared" si="646"/>
        <v>1900</v>
      </c>
    </row>
    <row r="684" spans="1:2" x14ac:dyDescent="0.25">
      <c r="A684" s="2">
        <f t="shared" ref="A684:A747" si="647">MONTH(C684)</f>
        <v>1</v>
      </c>
      <c r="B684" s="2">
        <f t="shared" ref="B684:B747" si="648">YEAR(C684)</f>
        <v>1900</v>
      </c>
    </row>
    <row r="685" spans="1:2" x14ac:dyDescent="0.25">
      <c r="A685" s="2">
        <f t="shared" si="647"/>
        <v>1</v>
      </c>
      <c r="B685" s="2">
        <f t="shared" si="648"/>
        <v>1900</v>
      </c>
    </row>
    <row r="686" spans="1:2" x14ac:dyDescent="0.25">
      <c r="A686" s="2">
        <f t="shared" si="647"/>
        <v>1</v>
      </c>
      <c r="B686" s="2">
        <f t="shared" si="648"/>
        <v>1900</v>
      </c>
    </row>
    <row r="687" spans="1:2" x14ac:dyDescent="0.25">
      <c r="A687" s="2">
        <f t="shared" si="647"/>
        <v>1</v>
      </c>
      <c r="B687" s="2">
        <f t="shared" si="648"/>
        <v>1900</v>
      </c>
    </row>
    <row r="688" spans="1:2" x14ac:dyDescent="0.25">
      <c r="A688" s="2">
        <f t="shared" si="647"/>
        <v>1</v>
      </c>
      <c r="B688" s="2">
        <f t="shared" si="648"/>
        <v>1900</v>
      </c>
    </row>
    <row r="689" spans="1:2" x14ac:dyDescent="0.25">
      <c r="A689" s="2">
        <f t="shared" si="647"/>
        <v>1</v>
      </c>
      <c r="B689" s="2">
        <f t="shared" si="648"/>
        <v>1900</v>
      </c>
    </row>
    <row r="690" spans="1:2" x14ac:dyDescent="0.25">
      <c r="A690" s="2">
        <f t="shared" si="647"/>
        <v>1</v>
      </c>
      <c r="B690" s="2">
        <f t="shared" si="648"/>
        <v>1900</v>
      </c>
    </row>
    <row r="691" spans="1:2" x14ac:dyDescent="0.25">
      <c r="A691" s="2">
        <f t="shared" si="647"/>
        <v>1</v>
      </c>
      <c r="B691" s="2">
        <f t="shared" si="648"/>
        <v>1900</v>
      </c>
    </row>
    <row r="692" spans="1:2" x14ac:dyDescent="0.25">
      <c r="A692" s="2">
        <f t="shared" si="647"/>
        <v>1</v>
      </c>
      <c r="B692" s="2">
        <f t="shared" si="648"/>
        <v>1900</v>
      </c>
    </row>
    <row r="693" spans="1:2" x14ac:dyDescent="0.25">
      <c r="A693" s="2">
        <f t="shared" si="647"/>
        <v>1</v>
      </c>
      <c r="B693" s="2">
        <f t="shared" si="648"/>
        <v>1900</v>
      </c>
    </row>
    <row r="694" spans="1:2" x14ac:dyDescent="0.25">
      <c r="A694" s="2">
        <f t="shared" si="647"/>
        <v>1</v>
      </c>
      <c r="B694" s="2">
        <f t="shared" si="648"/>
        <v>1900</v>
      </c>
    </row>
    <row r="695" spans="1:2" x14ac:dyDescent="0.25">
      <c r="A695" s="2">
        <f t="shared" si="647"/>
        <v>1</v>
      </c>
      <c r="B695" s="2">
        <f t="shared" si="648"/>
        <v>1900</v>
      </c>
    </row>
    <row r="696" spans="1:2" x14ac:dyDescent="0.25">
      <c r="A696" s="2">
        <f t="shared" si="647"/>
        <v>1</v>
      </c>
      <c r="B696" s="2">
        <f t="shared" si="648"/>
        <v>1900</v>
      </c>
    </row>
    <row r="697" spans="1:2" x14ac:dyDescent="0.25">
      <c r="A697" s="2">
        <f t="shared" si="647"/>
        <v>1</v>
      </c>
      <c r="B697" s="2">
        <f t="shared" si="648"/>
        <v>1900</v>
      </c>
    </row>
    <row r="698" spans="1:2" x14ac:dyDescent="0.25">
      <c r="A698" s="2">
        <f t="shared" si="647"/>
        <v>1</v>
      </c>
      <c r="B698" s="2">
        <f t="shared" si="648"/>
        <v>1900</v>
      </c>
    </row>
    <row r="699" spans="1:2" x14ac:dyDescent="0.25">
      <c r="A699" s="2">
        <f t="shared" si="647"/>
        <v>1</v>
      </c>
      <c r="B699" s="2">
        <f t="shared" si="648"/>
        <v>1900</v>
      </c>
    </row>
    <row r="700" spans="1:2" x14ac:dyDescent="0.25">
      <c r="A700" s="2">
        <f t="shared" si="647"/>
        <v>1</v>
      </c>
      <c r="B700" s="2">
        <f t="shared" si="648"/>
        <v>1900</v>
      </c>
    </row>
    <row r="701" spans="1:2" x14ac:dyDescent="0.25">
      <c r="A701" s="2">
        <f t="shared" si="647"/>
        <v>1</v>
      </c>
      <c r="B701" s="2">
        <f t="shared" si="648"/>
        <v>1900</v>
      </c>
    </row>
    <row r="702" spans="1:2" x14ac:dyDescent="0.25">
      <c r="A702" s="2">
        <f t="shared" si="647"/>
        <v>1</v>
      </c>
      <c r="B702" s="2">
        <f t="shared" si="648"/>
        <v>1900</v>
      </c>
    </row>
    <row r="703" spans="1:2" x14ac:dyDescent="0.25">
      <c r="A703" s="2">
        <f t="shared" si="647"/>
        <v>1</v>
      </c>
      <c r="B703" s="2">
        <f t="shared" si="648"/>
        <v>1900</v>
      </c>
    </row>
    <row r="704" spans="1:2" x14ac:dyDescent="0.25">
      <c r="A704" s="2">
        <f t="shared" si="647"/>
        <v>1</v>
      </c>
      <c r="B704" s="2">
        <f t="shared" si="648"/>
        <v>1900</v>
      </c>
    </row>
    <row r="705" spans="1:2" x14ac:dyDescent="0.25">
      <c r="A705" s="2">
        <f t="shared" si="647"/>
        <v>1</v>
      </c>
      <c r="B705" s="2">
        <f t="shared" si="648"/>
        <v>1900</v>
      </c>
    </row>
    <row r="706" spans="1:2" x14ac:dyDescent="0.25">
      <c r="A706" s="2">
        <f t="shared" si="647"/>
        <v>1</v>
      </c>
      <c r="B706" s="2">
        <f t="shared" si="648"/>
        <v>1900</v>
      </c>
    </row>
    <row r="707" spans="1:2" x14ac:dyDescent="0.25">
      <c r="A707" s="2">
        <f t="shared" si="647"/>
        <v>1</v>
      </c>
      <c r="B707" s="2">
        <f t="shared" si="648"/>
        <v>1900</v>
      </c>
    </row>
    <row r="708" spans="1:2" x14ac:dyDescent="0.25">
      <c r="A708" s="2">
        <f t="shared" si="647"/>
        <v>1</v>
      </c>
      <c r="B708" s="2">
        <f t="shared" si="648"/>
        <v>1900</v>
      </c>
    </row>
    <row r="709" spans="1:2" x14ac:dyDescent="0.25">
      <c r="A709" s="2">
        <f t="shared" si="647"/>
        <v>1</v>
      </c>
      <c r="B709" s="2">
        <f t="shared" si="648"/>
        <v>1900</v>
      </c>
    </row>
    <row r="710" spans="1:2" x14ac:dyDescent="0.25">
      <c r="A710" s="2">
        <f t="shared" si="647"/>
        <v>1</v>
      </c>
      <c r="B710" s="2">
        <f t="shared" si="648"/>
        <v>1900</v>
      </c>
    </row>
    <row r="711" spans="1:2" x14ac:dyDescent="0.25">
      <c r="A711" s="2">
        <f t="shared" si="647"/>
        <v>1</v>
      </c>
      <c r="B711" s="2">
        <f t="shared" si="648"/>
        <v>1900</v>
      </c>
    </row>
    <row r="712" spans="1:2" x14ac:dyDescent="0.25">
      <c r="A712" s="2">
        <f t="shared" si="647"/>
        <v>1</v>
      </c>
      <c r="B712" s="2">
        <f t="shared" si="648"/>
        <v>1900</v>
      </c>
    </row>
    <row r="713" spans="1:2" x14ac:dyDescent="0.25">
      <c r="A713" s="2">
        <f t="shared" si="647"/>
        <v>1</v>
      </c>
      <c r="B713" s="2">
        <f t="shared" si="648"/>
        <v>1900</v>
      </c>
    </row>
    <row r="714" spans="1:2" x14ac:dyDescent="0.25">
      <c r="A714" s="2">
        <f t="shared" si="647"/>
        <v>1</v>
      </c>
      <c r="B714" s="2">
        <f t="shared" si="648"/>
        <v>1900</v>
      </c>
    </row>
    <row r="715" spans="1:2" x14ac:dyDescent="0.25">
      <c r="A715" s="2">
        <f t="shared" si="647"/>
        <v>1</v>
      </c>
      <c r="B715" s="2">
        <f t="shared" si="648"/>
        <v>1900</v>
      </c>
    </row>
    <row r="716" spans="1:2" x14ac:dyDescent="0.25">
      <c r="A716" s="2">
        <f t="shared" si="647"/>
        <v>1</v>
      </c>
      <c r="B716" s="2">
        <f t="shared" si="648"/>
        <v>1900</v>
      </c>
    </row>
    <row r="717" spans="1:2" x14ac:dyDescent="0.25">
      <c r="A717" s="2">
        <f t="shared" si="647"/>
        <v>1</v>
      </c>
      <c r="B717" s="2">
        <f t="shared" si="648"/>
        <v>1900</v>
      </c>
    </row>
    <row r="718" spans="1:2" x14ac:dyDescent="0.25">
      <c r="A718" s="2">
        <f t="shared" si="647"/>
        <v>1</v>
      </c>
      <c r="B718" s="2">
        <f t="shared" si="648"/>
        <v>1900</v>
      </c>
    </row>
    <row r="719" spans="1:2" x14ac:dyDescent="0.25">
      <c r="A719" s="2">
        <f t="shared" si="647"/>
        <v>1</v>
      </c>
      <c r="B719" s="2">
        <f t="shared" si="648"/>
        <v>1900</v>
      </c>
    </row>
    <row r="720" spans="1:2" x14ac:dyDescent="0.25">
      <c r="A720" s="2">
        <f t="shared" si="647"/>
        <v>1</v>
      </c>
      <c r="B720" s="2">
        <f t="shared" si="648"/>
        <v>1900</v>
      </c>
    </row>
    <row r="721" spans="1:2" x14ac:dyDescent="0.25">
      <c r="A721" s="2">
        <f t="shared" si="647"/>
        <v>1</v>
      </c>
      <c r="B721" s="2">
        <f t="shared" si="648"/>
        <v>1900</v>
      </c>
    </row>
    <row r="722" spans="1:2" x14ac:dyDescent="0.25">
      <c r="A722" s="2">
        <f t="shared" si="647"/>
        <v>1</v>
      </c>
      <c r="B722" s="2">
        <f t="shared" si="648"/>
        <v>1900</v>
      </c>
    </row>
    <row r="723" spans="1:2" x14ac:dyDescent="0.25">
      <c r="A723" s="2">
        <f t="shared" si="647"/>
        <v>1</v>
      </c>
      <c r="B723" s="2">
        <f t="shared" si="648"/>
        <v>1900</v>
      </c>
    </row>
    <row r="724" spans="1:2" x14ac:dyDescent="0.25">
      <c r="A724" s="2">
        <f t="shared" si="647"/>
        <v>1</v>
      </c>
      <c r="B724" s="2">
        <f t="shared" si="648"/>
        <v>1900</v>
      </c>
    </row>
    <row r="725" spans="1:2" x14ac:dyDescent="0.25">
      <c r="A725" s="2">
        <f t="shared" si="647"/>
        <v>1</v>
      </c>
      <c r="B725" s="2">
        <f t="shared" si="648"/>
        <v>1900</v>
      </c>
    </row>
    <row r="726" spans="1:2" x14ac:dyDescent="0.25">
      <c r="A726" s="2">
        <f t="shared" si="647"/>
        <v>1</v>
      </c>
      <c r="B726" s="2">
        <f t="shared" si="648"/>
        <v>1900</v>
      </c>
    </row>
    <row r="727" spans="1:2" x14ac:dyDescent="0.25">
      <c r="A727" s="2">
        <f t="shared" si="647"/>
        <v>1</v>
      </c>
      <c r="B727" s="2">
        <f t="shared" si="648"/>
        <v>1900</v>
      </c>
    </row>
    <row r="728" spans="1:2" x14ac:dyDescent="0.25">
      <c r="A728" s="2">
        <f t="shared" si="647"/>
        <v>1</v>
      </c>
      <c r="B728" s="2">
        <f t="shared" si="648"/>
        <v>1900</v>
      </c>
    </row>
    <row r="729" spans="1:2" x14ac:dyDescent="0.25">
      <c r="A729" s="2">
        <f t="shared" si="647"/>
        <v>1</v>
      </c>
      <c r="B729" s="2">
        <f t="shared" si="648"/>
        <v>1900</v>
      </c>
    </row>
    <row r="730" spans="1:2" x14ac:dyDescent="0.25">
      <c r="A730" s="2">
        <f t="shared" si="647"/>
        <v>1</v>
      </c>
      <c r="B730" s="2">
        <f t="shared" si="648"/>
        <v>1900</v>
      </c>
    </row>
    <row r="731" spans="1:2" x14ac:dyDescent="0.25">
      <c r="A731" s="2">
        <f t="shared" si="647"/>
        <v>1</v>
      </c>
      <c r="B731" s="2">
        <f t="shared" si="648"/>
        <v>1900</v>
      </c>
    </row>
    <row r="732" spans="1:2" x14ac:dyDescent="0.25">
      <c r="A732" s="2">
        <f t="shared" si="647"/>
        <v>1</v>
      </c>
      <c r="B732" s="2">
        <f t="shared" si="648"/>
        <v>1900</v>
      </c>
    </row>
    <row r="733" spans="1:2" x14ac:dyDescent="0.25">
      <c r="A733" s="2">
        <f t="shared" si="647"/>
        <v>1</v>
      </c>
      <c r="B733" s="2">
        <f t="shared" si="648"/>
        <v>1900</v>
      </c>
    </row>
    <row r="734" spans="1:2" x14ac:dyDescent="0.25">
      <c r="A734" s="2">
        <f t="shared" si="647"/>
        <v>1</v>
      </c>
      <c r="B734" s="2">
        <f t="shared" si="648"/>
        <v>1900</v>
      </c>
    </row>
    <row r="735" spans="1:2" x14ac:dyDescent="0.25">
      <c r="A735" s="2">
        <f t="shared" si="647"/>
        <v>1</v>
      </c>
      <c r="B735" s="2">
        <f t="shared" si="648"/>
        <v>1900</v>
      </c>
    </row>
    <row r="736" spans="1:2" x14ac:dyDescent="0.25">
      <c r="A736" s="2">
        <f t="shared" si="647"/>
        <v>1</v>
      </c>
      <c r="B736" s="2">
        <f t="shared" si="648"/>
        <v>1900</v>
      </c>
    </row>
    <row r="737" spans="1:2" x14ac:dyDescent="0.25">
      <c r="A737" s="2">
        <f t="shared" si="647"/>
        <v>1</v>
      </c>
      <c r="B737" s="2">
        <f t="shared" si="648"/>
        <v>1900</v>
      </c>
    </row>
    <row r="738" spans="1:2" x14ac:dyDescent="0.25">
      <c r="A738" s="2">
        <f t="shared" si="647"/>
        <v>1</v>
      </c>
      <c r="B738" s="2">
        <f t="shared" si="648"/>
        <v>1900</v>
      </c>
    </row>
    <row r="739" spans="1:2" x14ac:dyDescent="0.25">
      <c r="A739" s="2">
        <f t="shared" si="647"/>
        <v>1</v>
      </c>
      <c r="B739" s="2">
        <f t="shared" si="648"/>
        <v>1900</v>
      </c>
    </row>
    <row r="740" spans="1:2" x14ac:dyDescent="0.25">
      <c r="A740" s="2">
        <f t="shared" si="647"/>
        <v>1</v>
      </c>
      <c r="B740" s="2">
        <f t="shared" si="648"/>
        <v>1900</v>
      </c>
    </row>
    <row r="741" spans="1:2" x14ac:dyDescent="0.25">
      <c r="A741" s="2">
        <f t="shared" si="647"/>
        <v>1</v>
      </c>
      <c r="B741" s="2">
        <f t="shared" si="648"/>
        <v>1900</v>
      </c>
    </row>
    <row r="742" spans="1:2" x14ac:dyDescent="0.25">
      <c r="A742" s="2">
        <f t="shared" si="647"/>
        <v>1</v>
      </c>
      <c r="B742" s="2">
        <f t="shared" si="648"/>
        <v>1900</v>
      </c>
    </row>
    <row r="743" spans="1:2" x14ac:dyDescent="0.25">
      <c r="A743" s="2">
        <f t="shared" si="647"/>
        <v>1</v>
      </c>
      <c r="B743" s="2">
        <f t="shared" si="648"/>
        <v>1900</v>
      </c>
    </row>
    <row r="744" spans="1:2" x14ac:dyDescent="0.25">
      <c r="A744" s="2">
        <f t="shared" si="647"/>
        <v>1</v>
      </c>
      <c r="B744" s="2">
        <f t="shared" si="648"/>
        <v>1900</v>
      </c>
    </row>
    <row r="745" spans="1:2" x14ac:dyDescent="0.25">
      <c r="A745" s="2">
        <f t="shared" si="647"/>
        <v>1</v>
      </c>
      <c r="B745" s="2">
        <f t="shared" si="648"/>
        <v>1900</v>
      </c>
    </row>
    <row r="746" spans="1:2" x14ac:dyDescent="0.25">
      <c r="A746" s="2">
        <f t="shared" si="647"/>
        <v>1</v>
      </c>
      <c r="B746" s="2">
        <f t="shared" si="648"/>
        <v>1900</v>
      </c>
    </row>
    <row r="747" spans="1:2" x14ac:dyDescent="0.25">
      <c r="A747" s="2">
        <f t="shared" si="647"/>
        <v>1</v>
      </c>
      <c r="B747" s="2">
        <f t="shared" si="648"/>
        <v>1900</v>
      </c>
    </row>
    <row r="748" spans="1:2" x14ac:dyDescent="0.25">
      <c r="A748" s="2">
        <f t="shared" ref="A748:A811" si="649">MONTH(C748)</f>
        <v>1</v>
      </c>
      <c r="B748" s="2">
        <f t="shared" ref="B748:B811" si="650">YEAR(C748)</f>
        <v>1900</v>
      </c>
    </row>
    <row r="749" spans="1:2" x14ac:dyDescent="0.25">
      <c r="A749" s="2">
        <f t="shared" si="649"/>
        <v>1</v>
      </c>
      <c r="B749" s="2">
        <f t="shared" si="650"/>
        <v>1900</v>
      </c>
    </row>
    <row r="750" spans="1:2" x14ac:dyDescent="0.25">
      <c r="A750" s="2">
        <f t="shared" si="649"/>
        <v>1</v>
      </c>
      <c r="B750" s="2">
        <f t="shared" si="650"/>
        <v>1900</v>
      </c>
    </row>
    <row r="751" spans="1:2" x14ac:dyDescent="0.25">
      <c r="A751" s="2">
        <f t="shared" si="649"/>
        <v>1</v>
      </c>
      <c r="B751" s="2">
        <f t="shared" si="650"/>
        <v>1900</v>
      </c>
    </row>
    <row r="752" spans="1:2" x14ac:dyDescent="0.25">
      <c r="A752" s="2">
        <f t="shared" si="649"/>
        <v>1</v>
      </c>
      <c r="B752" s="2">
        <f t="shared" si="650"/>
        <v>1900</v>
      </c>
    </row>
    <row r="753" spans="1:2" x14ac:dyDescent="0.25">
      <c r="A753" s="2">
        <f t="shared" si="649"/>
        <v>1</v>
      </c>
      <c r="B753" s="2">
        <f t="shared" si="650"/>
        <v>1900</v>
      </c>
    </row>
    <row r="754" spans="1:2" x14ac:dyDescent="0.25">
      <c r="A754" s="2">
        <f t="shared" si="649"/>
        <v>1</v>
      </c>
      <c r="B754" s="2">
        <f t="shared" si="650"/>
        <v>1900</v>
      </c>
    </row>
    <row r="755" spans="1:2" x14ac:dyDescent="0.25">
      <c r="A755" s="2">
        <f t="shared" si="649"/>
        <v>1</v>
      </c>
      <c r="B755" s="2">
        <f t="shared" si="650"/>
        <v>1900</v>
      </c>
    </row>
    <row r="756" spans="1:2" x14ac:dyDescent="0.25">
      <c r="A756" s="2">
        <f t="shared" si="649"/>
        <v>1</v>
      </c>
      <c r="B756" s="2">
        <f t="shared" si="650"/>
        <v>1900</v>
      </c>
    </row>
    <row r="757" spans="1:2" x14ac:dyDescent="0.25">
      <c r="A757" s="2">
        <f t="shared" si="649"/>
        <v>1</v>
      </c>
      <c r="B757" s="2">
        <f t="shared" si="650"/>
        <v>1900</v>
      </c>
    </row>
    <row r="758" spans="1:2" x14ac:dyDescent="0.25">
      <c r="A758" s="2">
        <f t="shared" si="649"/>
        <v>1</v>
      </c>
      <c r="B758" s="2">
        <f t="shared" si="650"/>
        <v>1900</v>
      </c>
    </row>
    <row r="759" spans="1:2" x14ac:dyDescent="0.25">
      <c r="A759" s="2">
        <f t="shared" si="649"/>
        <v>1</v>
      </c>
      <c r="B759" s="2">
        <f t="shared" si="650"/>
        <v>1900</v>
      </c>
    </row>
    <row r="760" spans="1:2" x14ac:dyDescent="0.25">
      <c r="A760" s="2">
        <f t="shared" si="649"/>
        <v>1</v>
      </c>
      <c r="B760" s="2">
        <f t="shared" si="650"/>
        <v>1900</v>
      </c>
    </row>
    <row r="761" spans="1:2" x14ac:dyDescent="0.25">
      <c r="A761" s="2">
        <f t="shared" si="649"/>
        <v>1</v>
      </c>
      <c r="B761" s="2">
        <f t="shared" si="650"/>
        <v>1900</v>
      </c>
    </row>
    <row r="762" spans="1:2" x14ac:dyDescent="0.25">
      <c r="A762" s="2">
        <f t="shared" si="649"/>
        <v>1</v>
      </c>
      <c r="B762" s="2">
        <f t="shared" si="650"/>
        <v>1900</v>
      </c>
    </row>
    <row r="763" spans="1:2" x14ac:dyDescent="0.25">
      <c r="A763" s="2">
        <f t="shared" si="649"/>
        <v>1</v>
      </c>
      <c r="B763" s="2">
        <f t="shared" si="650"/>
        <v>1900</v>
      </c>
    </row>
    <row r="764" spans="1:2" x14ac:dyDescent="0.25">
      <c r="A764" s="2">
        <f t="shared" si="649"/>
        <v>1</v>
      </c>
      <c r="B764" s="2">
        <f t="shared" si="650"/>
        <v>1900</v>
      </c>
    </row>
    <row r="765" spans="1:2" x14ac:dyDescent="0.25">
      <c r="A765" s="2">
        <f t="shared" si="649"/>
        <v>1</v>
      </c>
      <c r="B765" s="2">
        <f t="shared" si="650"/>
        <v>1900</v>
      </c>
    </row>
    <row r="766" spans="1:2" x14ac:dyDescent="0.25">
      <c r="A766" s="2">
        <f t="shared" si="649"/>
        <v>1</v>
      </c>
      <c r="B766" s="2">
        <f t="shared" si="650"/>
        <v>1900</v>
      </c>
    </row>
    <row r="767" spans="1:2" x14ac:dyDescent="0.25">
      <c r="A767" s="2">
        <f t="shared" si="649"/>
        <v>1</v>
      </c>
      <c r="B767" s="2">
        <f t="shared" si="650"/>
        <v>1900</v>
      </c>
    </row>
    <row r="768" spans="1:2" x14ac:dyDescent="0.25">
      <c r="A768" s="2">
        <f t="shared" si="649"/>
        <v>1</v>
      </c>
      <c r="B768" s="2">
        <f t="shared" si="650"/>
        <v>1900</v>
      </c>
    </row>
    <row r="769" spans="1:2" x14ac:dyDescent="0.25">
      <c r="A769" s="2">
        <f t="shared" si="649"/>
        <v>1</v>
      </c>
      <c r="B769" s="2">
        <f t="shared" si="650"/>
        <v>1900</v>
      </c>
    </row>
    <row r="770" spans="1:2" x14ac:dyDescent="0.25">
      <c r="A770" s="2">
        <f t="shared" si="649"/>
        <v>1</v>
      </c>
      <c r="B770" s="2">
        <f t="shared" si="650"/>
        <v>1900</v>
      </c>
    </row>
    <row r="771" spans="1:2" x14ac:dyDescent="0.25">
      <c r="A771" s="2">
        <f t="shared" si="649"/>
        <v>1</v>
      </c>
      <c r="B771" s="2">
        <f t="shared" si="650"/>
        <v>1900</v>
      </c>
    </row>
    <row r="772" spans="1:2" x14ac:dyDescent="0.25">
      <c r="A772" s="2">
        <f t="shared" si="649"/>
        <v>1</v>
      </c>
      <c r="B772" s="2">
        <f t="shared" si="650"/>
        <v>1900</v>
      </c>
    </row>
    <row r="773" spans="1:2" x14ac:dyDescent="0.25">
      <c r="A773" s="2">
        <f t="shared" si="649"/>
        <v>1</v>
      </c>
      <c r="B773" s="2">
        <f t="shared" si="650"/>
        <v>1900</v>
      </c>
    </row>
    <row r="774" spans="1:2" x14ac:dyDescent="0.25">
      <c r="A774" s="2">
        <f t="shared" si="649"/>
        <v>1</v>
      </c>
      <c r="B774" s="2">
        <f t="shared" si="650"/>
        <v>1900</v>
      </c>
    </row>
    <row r="775" spans="1:2" x14ac:dyDescent="0.25">
      <c r="A775" s="2">
        <f t="shared" si="649"/>
        <v>1</v>
      </c>
      <c r="B775" s="2">
        <f t="shared" si="650"/>
        <v>1900</v>
      </c>
    </row>
    <row r="776" spans="1:2" x14ac:dyDescent="0.25">
      <c r="A776" s="2">
        <f t="shared" si="649"/>
        <v>1</v>
      </c>
      <c r="B776" s="2">
        <f t="shared" si="650"/>
        <v>1900</v>
      </c>
    </row>
    <row r="777" spans="1:2" x14ac:dyDescent="0.25">
      <c r="A777" s="2">
        <f t="shared" si="649"/>
        <v>1</v>
      </c>
      <c r="B777" s="2">
        <f t="shared" si="650"/>
        <v>1900</v>
      </c>
    </row>
    <row r="778" spans="1:2" x14ac:dyDescent="0.25">
      <c r="A778" s="2">
        <f t="shared" si="649"/>
        <v>1</v>
      </c>
      <c r="B778" s="2">
        <f t="shared" si="650"/>
        <v>1900</v>
      </c>
    </row>
    <row r="779" spans="1:2" x14ac:dyDescent="0.25">
      <c r="A779" s="2">
        <f t="shared" si="649"/>
        <v>1</v>
      </c>
      <c r="B779" s="2">
        <f t="shared" si="650"/>
        <v>1900</v>
      </c>
    </row>
    <row r="780" spans="1:2" x14ac:dyDescent="0.25">
      <c r="A780" s="2">
        <f t="shared" si="649"/>
        <v>1</v>
      </c>
      <c r="B780" s="2">
        <f t="shared" si="650"/>
        <v>1900</v>
      </c>
    </row>
    <row r="781" spans="1:2" x14ac:dyDescent="0.25">
      <c r="A781" s="2">
        <f t="shared" si="649"/>
        <v>1</v>
      </c>
      <c r="B781" s="2">
        <f t="shared" si="650"/>
        <v>1900</v>
      </c>
    </row>
    <row r="782" spans="1:2" x14ac:dyDescent="0.25">
      <c r="A782" s="2">
        <f t="shared" si="649"/>
        <v>1</v>
      </c>
      <c r="B782" s="2">
        <f t="shared" si="650"/>
        <v>1900</v>
      </c>
    </row>
    <row r="783" spans="1:2" x14ac:dyDescent="0.25">
      <c r="A783" s="2">
        <f t="shared" si="649"/>
        <v>1</v>
      </c>
      <c r="B783" s="2">
        <f t="shared" si="650"/>
        <v>1900</v>
      </c>
    </row>
    <row r="784" spans="1:2" x14ac:dyDescent="0.25">
      <c r="A784" s="2">
        <f t="shared" si="649"/>
        <v>1</v>
      </c>
      <c r="B784" s="2">
        <f t="shared" si="650"/>
        <v>1900</v>
      </c>
    </row>
    <row r="785" spans="1:2" x14ac:dyDescent="0.25">
      <c r="A785" s="2">
        <f t="shared" si="649"/>
        <v>1</v>
      </c>
      <c r="B785" s="2">
        <f t="shared" si="650"/>
        <v>1900</v>
      </c>
    </row>
    <row r="786" spans="1:2" x14ac:dyDescent="0.25">
      <c r="A786" s="2">
        <f t="shared" si="649"/>
        <v>1</v>
      </c>
      <c r="B786" s="2">
        <f t="shared" si="650"/>
        <v>1900</v>
      </c>
    </row>
    <row r="787" spans="1:2" x14ac:dyDescent="0.25">
      <c r="A787" s="2">
        <f t="shared" si="649"/>
        <v>1</v>
      </c>
      <c r="B787" s="2">
        <f t="shared" si="650"/>
        <v>1900</v>
      </c>
    </row>
    <row r="788" spans="1:2" x14ac:dyDescent="0.25">
      <c r="A788" s="2">
        <f t="shared" si="649"/>
        <v>1</v>
      </c>
      <c r="B788" s="2">
        <f t="shared" si="650"/>
        <v>1900</v>
      </c>
    </row>
    <row r="789" spans="1:2" x14ac:dyDescent="0.25">
      <c r="A789" s="2">
        <f t="shared" si="649"/>
        <v>1</v>
      </c>
      <c r="B789" s="2">
        <f t="shared" si="650"/>
        <v>1900</v>
      </c>
    </row>
    <row r="790" spans="1:2" x14ac:dyDescent="0.25">
      <c r="A790" s="2">
        <f t="shared" si="649"/>
        <v>1</v>
      </c>
      <c r="B790" s="2">
        <f t="shared" si="650"/>
        <v>1900</v>
      </c>
    </row>
    <row r="791" spans="1:2" x14ac:dyDescent="0.25">
      <c r="A791" s="2">
        <f t="shared" si="649"/>
        <v>1</v>
      </c>
      <c r="B791" s="2">
        <f t="shared" si="650"/>
        <v>1900</v>
      </c>
    </row>
    <row r="792" spans="1:2" x14ac:dyDescent="0.25">
      <c r="A792" s="2">
        <f t="shared" si="649"/>
        <v>1</v>
      </c>
      <c r="B792" s="2">
        <f t="shared" si="650"/>
        <v>1900</v>
      </c>
    </row>
    <row r="793" spans="1:2" x14ac:dyDescent="0.25">
      <c r="A793" s="2">
        <f t="shared" si="649"/>
        <v>1</v>
      </c>
      <c r="B793" s="2">
        <f t="shared" si="650"/>
        <v>1900</v>
      </c>
    </row>
    <row r="794" spans="1:2" x14ac:dyDescent="0.25">
      <c r="A794" s="2">
        <f t="shared" si="649"/>
        <v>1</v>
      </c>
      <c r="B794" s="2">
        <f t="shared" si="650"/>
        <v>1900</v>
      </c>
    </row>
    <row r="795" spans="1:2" x14ac:dyDescent="0.25">
      <c r="A795" s="2">
        <f t="shared" si="649"/>
        <v>1</v>
      </c>
      <c r="B795" s="2">
        <f t="shared" si="650"/>
        <v>1900</v>
      </c>
    </row>
    <row r="796" spans="1:2" x14ac:dyDescent="0.25">
      <c r="A796" s="2">
        <f t="shared" si="649"/>
        <v>1</v>
      </c>
      <c r="B796" s="2">
        <f t="shared" si="650"/>
        <v>1900</v>
      </c>
    </row>
    <row r="797" spans="1:2" x14ac:dyDescent="0.25">
      <c r="A797" s="2">
        <f t="shared" si="649"/>
        <v>1</v>
      </c>
      <c r="B797" s="2">
        <f t="shared" si="650"/>
        <v>1900</v>
      </c>
    </row>
    <row r="798" spans="1:2" x14ac:dyDescent="0.25">
      <c r="A798" s="2">
        <f t="shared" si="649"/>
        <v>1</v>
      </c>
      <c r="B798" s="2">
        <f t="shared" si="650"/>
        <v>1900</v>
      </c>
    </row>
    <row r="799" spans="1:2" x14ac:dyDescent="0.25">
      <c r="A799" s="2">
        <f t="shared" si="649"/>
        <v>1</v>
      </c>
      <c r="B799" s="2">
        <f t="shared" si="650"/>
        <v>1900</v>
      </c>
    </row>
    <row r="800" spans="1:2" x14ac:dyDescent="0.25">
      <c r="A800" s="2">
        <f t="shared" si="649"/>
        <v>1</v>
      </c>
      <c r="B800" s="2">
        <f t="shared" si="650"/>
        <v>1900</v>
      </c>
    </row>
    <row r="801" spans="1:2" x14ac:dyDescent="0.25">
      <c r="A801" s="2">
        <f t="shared" si="649"/>
        <v>1</v>
      </c>
      <c r="B801" s="2">
        <f t="shared" si="650"/>
        <v>1900</v>
      </c>
    </row>
    <row r="802" spans="1:2" x14ac:dyDescent="0.25">
      <c r="A802" s="2">
        <f t="shared" si="649"/>
        <v>1</v>
      </c>
      <c r="B802" s="2">
        <f t="shared" si="650"/>
        <v>1900</v>
      </c>
    </row>
    <row r="803" spans="1:2" x14ac:dyDescent="0.25">
      <c r="A803" s="2">
        <f t="shared" si="649"/>
        <v>1</v>
      </c>
      <c r="B803" s="2">
        <f t="shared" si="650"/>
        <v>1900</v>
      </c>
    </row>
    <row r="804" spans="1:2" x14ac:dyDescent="0.25">
      <c r="A804" s="2">
        <f t="shared" si="649"/>
        <v>1</v>
      </c>
      <c r="B804" s="2">
        <f t="shared" si="650"/>
        <v>1900</v>
      </c>
    </row>
    <row r="805" spans="1:2" x14ac:dyDescent="0.25">
      <c r="A805" s="2">
        <f t="shared" si="649"/>
        <v>1</v>
      </c>
      <c r="B805" s="2">
        <f t="shared" si="650"/>
        <v>1900</v>
      </c>
    </row>
    <row r="806" spans="1:2" x14ac:dyDescent="0.25">
      <c r="A806" s="2">
        <f t="shared" si="649"/>
        <v>1</v>
      </c>
      <c r="B806" s="2">
        <f t="shared" si="650"/>
        <v>1900</v>
      </c>
    </row>
    <row r="807" spans="1:2" x14ac:dyDescent="0.25">
      <c r="A807" s="2">
        <f t="shared" si="649"/>
        <v>1</v>
      </c>
      <c r="B807" s="2">
        <f t="shared" si="650"/>
        <v>1900</v>
      </c>
    </row>
    <row r="808" spans="1:2" x14ac:dyDescent="0.25">
      <c r="A808" s="2">
        <f t="shared" si="649"/>
        <v>1</v>
      </c>
      <c r="B808" s="2">
        <f t="shared" si="650"/>
        <v>1900</v>
      </c>
    </row>
    <row r="809" spans="1:2" x14ac:dyDescent="0.25">
      <c r="A809" s="2">
        <f t="shared" si="649"/>
        <v>1</v>
      </c>
      <c r="B809" s="2">
        <f t="shared" si="650"/>
        <v>1900</v>
      </c>
    </row>
    <row r="810" spans="1:2" x14ac:dyDescent="0.25">
      <c r="A810" s="2">
        <f t="shared" si="649"/>
        <v>1</v>
      </c>
      <c r="B810" s="2">
        <f t="shared" si="650"/>
        <v>1900</v>
      </c>
    </row>
    <row r="811" spans="1:2" x14ac:dyDescent="0.25">
      <c r="A811" s="2">
        <f t="shared" si="649"/>
        <v>1</v>
      </c>
      <c r="B811" s="2">
        <f t="shared" si="650"/>
        <v>1900</v>
      </c>
    </row>
    <row r="812" spans="1:2" x14ac:dyDescent="0.25">
      <c r="A812" s="2">
        <f t="shared" ref="A812:A875" si="651">MONTH(C812)</f>
        <v>1</v>
      </c>
      <c r="B812" s="2">
        <f t="shared" ref="B812:B875" si="652">YEAR(C812)</f>
        <v>1900</v>
      </c>
    </row>
    <row r="813" spans="1:2" x14ac:dyDescent="0.25">
      <c r="A813" s="2">
        <f t="shared" si="651"/>
        <v>1</v>
      </c>
      <c r="B813" s="2">
        <f t="shared" si="652"/>
        <v>1900</v>
      </c>
    </row>
    <row r="814" spans="1:2" x14ac:dyDescent="0.25">
      <c r="A814" s="2">
        <f t="shared" si="651"/>
        <v>1</v>
      </c>
      <c r="B814" s="2">
        <f t="shared" si="652"/>
        <v>1900</v>
      </c>
    </row>
    <row r="815" spans="1:2" x14ac:dyDescent="0.25">
      <c r="A815" s="2">
        <f t="shared" si="651"/>
        <v>1</v>
      </c>
      <c r="B815" s="2">
        <f t="shared" si="652"/>
        <v>1900</v>
      </c>
    </row>
    <row r="816" spans="1:2" x14ac:dyDescent="0.25">
      <c r="A816" s="2">
        <f t="shared" si="651"/>
        <v>1</v>
      </c>
      <c r="B816" s="2">
        <f t="shared" si="652"/>
        <v>1900</v>
      </c>
    </row>
    <row r="817" spans="1:2" x14ac:dyDescent="0.25">
      <c r="A817" s="2">
        <f t="shared" si="651"/>
        <v>1</v>
      </c>
      <c r="B817" s="2">
        <f t="shared" si="652"/>
        <v>1900</v>
      </c>
    </row>
    <row r="818" spans="1:2" x14ac:dyDescent="0.25">
      <c r="A818" s="2">
        <f t="shared" si="651"/>
        <v>1</v>
      </c>
      <c r="B818" s="2">
        <f t="shared" si="652"/>
        <v>1900</v>
      </c>
    </row>
    <row r="819" spans="1:2" x14ac:dyDescent="0.25">
      <c r="A819" s="2">
        <f t="shared" si="651"/>
        <v>1</v>
      </c>
      <c r="B819" s="2">
        <f t="shared" si="652"/>
        <v>1900</v>
      </c>
    </row>
    <row r="820" spans="1:2" x14ac:dyDescent="0.25">
      <c r="A820" s="2">
        <f t="shared" si="651"/>
        <v>1</v>
      </c>
      <c r="B820" s="2">
        <f t="shared" si="652"/>
        <v>1900</v>
      </c>
    </row>
    <row r="821" spans="1:2" x14ac:dyDescent="0.25">
      <c r="A821" s="2">
        <f t="shared" si="651"/>
        <v>1</v>
      </c>
      <c r="B821" s="2">
        <f t="shared" si="652"/>
        <v>1900</v>
      </c>
    </row>
    <row r="822" spans="1:2" x14ac:dyDescent="0.25">
      <c r="A822" s="2">
        <f t="shared" si="651"/>
        <v>1</v>
      </c>
      <c r="B822" s="2">
        <f t="shared" si="652"/>
        <v>1900</v>
      </c>
    </row>
    <row r="823" spans="1:2" x14ac:dyDescent="0.25">
      <c r="A823" s="2">
        <f t="shared" si="651"/>
        <v>1</v>
      </c>
      <c r="B823" s="2">
        <f t="shared" si="652"/>
        <v>1900</v>
      </c>
    </row>
    <row r="824" spans="1:2" x14ac:dyDescent="0.25">
      <c r="A824" s="2">
        <f t="shared" si="651"/>
        <v>1</v>
      </c>
      <c r="B824" s="2">
        <f t="shared" si="652"/>
        <v>1900</v>
      </c>
    </row>
    <row r="825" spans="1:2" x14ac:dyDescent="0.25">
      <c r="A825" s="2">
        <f t="shared" si="651"/>
        <v>1</v>
      </c>
      <c r="B825" s="2">
        <f t="shared" si="652"/>
        <v>1900</v>
      </c>
    </row>
    <row r="826" spans="1:2" x14ac:dyDescent="0.25">
      <c r="A826" s="2">
        <f t="shared" si="651"/>
        <v>1</v>
      </c>
      <c r="B826" s="2">
        <f t="shared" si="652"/>
        <v>1900</v>
      </c>
    </row>
    <row r="827" spans="1:2" x14ac:dyDescent="0.25">
      <c r="A827" s="2">
        <f t="shared" si="651"/>
        <v>1</v>
      </c>
      <c r="B827" s="2">
        <f t="shared" si="652"/>
        <v>1900</v>
      </c>
    </row>
    <row r="828" spans="1:2" x14ac:dyDescent="0.25">
      <c r="A828" s="2">
        <f t="shared" si="651"/>
        <v>1</v>
      </c>
      <c r="B828" s="2">
        <f t="shared" si="652"/>
        <v>1900</v>
      </c>
    </row>
    <row r="829" spans="1:2" x14ac:dyDescent="0.25">
      <c r="A829" s="2">
        <f t="shared" si="651"/>
        <v>1</v>
      </c>
      <c r="B829" s="2">
        <f t="shared" si="652"/>
        <v>1900</v>
      </c>
    </row>
    <row r="830" spans="1:2" x14ac:dyDescent="0.25">
      <c r="A830" s="2">
        <f t="shared" si="651"/>
        <v>1</v>
      </c>
      <c r="B830" s="2">
        <f t="shared" si="652"/>
        <v>1900</v>
      </c>
    </row>
    <row r="831" spans="1:2" x14ac:dyDescent="0.25">
      <c r="A831" s="2">
        <f t="shared" si="651"/>
        <v>1</v>
      </c>
      <c r="B831" s="2">
        <f t="shared" si="652"/>
        <v>1900</v>
      </c>
    </row>
    <row r="832" spans="1:2" x14ac:dyDescent="0.25">
      <c r="A832" s="2">
        <f t="shared" si="651"/>
        <v>1</v>
      </c>
      <c r="B832" s="2">
        <f t="shared" si="652"/>
        <v>1900</v>
      </c>
    </row>
    <row r="833" spans="1:2" x14ac:dyDescent="0.25">
      <c r="A833" s="2">
        <f t="shared" si="651"/>
        <v>1</v>
      </c>
      <c r="B833" s="2">
        <f t="shared" si="652"/>
        <v>1900</v>
      </c>
    </row>
    <row r="834" spans="1:2" x14ac:dyDescent="0.25">
      <c r="A834" s="2">
        <f t="shared" si="651"/>
        <v>1</v>
      </c>
      <c r="B834" s="2">
        <f t="shared" si="652"/>
        <v>1900</v>
      </c>
    </row>
    <row r="835" spans="1:2" x14ac:dyDescent="0.25">
      <c r="A835" s="2">
        <f t="shared" si="651"/>
        <v>1</v>
      </c>
      <c r="B835" s="2">
        <f t="shared" si="652"/>
        <v>1900</v>
      </c>
    </row>
    <row r="836" spans="1:2" x14ac:dyDescent="0.25">
      <c r="A836" s="2">
        <f t="shared" si="651"/>
        <v>1</v>
      </c>
      <c r="B836" s="2">
        <f t="shared" si="652"/>
        <v>1900</v>
      </c>
    </row>
    <row r="837" spans="1:2" x14ac:dyDescent="0.25">
      <c r="A837" s="2">
        <f t="shared" si="651"/>
        <v>1</v>
      </c>
      <c r="B837" s="2">
        <f t="shared" si="652"/>
        <v>1900</v>
      </c>
    </row>
    <row r="838" spans="1:2" x14ac:dyDescent="0.25">
      <c r="A838" s="2">
        <f t="shared" si="651"/>
        <v>1</v>
      </c>
      <c r="B838" s="2">
        <f t="shared" si="652"/>
        <v>1900</v>
      </c>
    </row>
    <row r="839" spans="1:2" x14ac:dyDescent="0.25">
      <c r="A839" s="2">
        <f t="shared" si="651"/>
        <v>1</v>
      </c>
      <c r="B839" s="2">
        <f t="shared" si="652"/>
        <v>1900</v>
      </c>
    </row>
    <row r="840" spans="1:2" x14ac:dyDescent="0.25">
      <c r="A840" s="2">
        <f t="shared" si="651"/>
        <v>1</v>
      </c>
      <c r="B840" s="2">
        <f t="shared" si="652"/>
        <v>1900</v>
      </c>
    </row>
    <row r="841" spans="1:2" x14ac:dyDescent="0.25">
      <c r="A841" s="2">
        <f t="shared" si="651"/>
        <v>1</v>
      </c>
      <c r="B841" s="2">
        <f t="shared" si="652"/>
        <v>1900</v>
      </c>
    </row>
    <row r="842" spans="1:2" x14ac:dyDescent="0.25">
      <c r="A842" s="2">
        <f t="shared" si="651"/>
        <v>1</v>
      </c>
      <c r="B842" s="2">
        <f t="shared" si="652"/>
        <v>1900</v>
      </c>
    </row>
    <row r="843" spans="1:2" x14ac:dyDescent="0.25">
      <c r="A843" s="2">
        <f t="shared" si="651"/>
        <v>1</v>
      </c>
      <c r="B843" s="2">
        <f t="shared" si="652"/>
        <v>1900</v>
      </c>
    </row>
    <row r="844" spans="1:2" x14ac:dyDescent="0.25">
      <c r="A844" s="2">
        <f t="shared" si="651"/>
        <v>1</v>
      </c>
      <c r="B844" s="2">
        <f t="shared" si="652"/>
        <v>1900</v>
      </c>
    </row>
    <row r="845" spans="1:2" x14ac:dyDescent="0.25">
      <c r="A845" s="2">
        <f t="shared" si="651"/>
        <v>1</v>
      </c>
      <c r="B845" s="2">
        <f t="shared" si="652"/>
        <v>1900</v>
      </c>
    </row>
    <row r="846" spans="1:2" x14ac:dyDescent="0.25">
      <c r="A846" s="2">
        <f t="shared" si="651"/>
        <v>1</v>
      </c>
      <c r="B846" s="2">
        <f t="shared" si="652"/>
        <v>1900</v>
      </c>
    </row>
    <row r="847" spans="1:2" x14ac:dyDescent="0.25">
      <c r="A847" s="2">
        <f t="shared" si="651"/>
        <v>1</v>
      </c>
      <c r="B847" s="2">
        <f t="shared" si="652"/>
        <v>1900</v>
      </c>
    </row>
    <row r="848" spans="1:2" x14ac:dyDescent="0.25">
      <c r="A848" s="2">
        <f t="shared" si="651"/>
        <v>1</v>
      </c>
      <c r="B848" s="2">
        <f t="shared" si="652"/>
        <v>1900</v>
      </c>
    </row>
    <row r="849" spans="1:2" x14ac:dyDescent="0.25">
      <c r="A849" s="2">
        <f t="shared" si="651"/>
        <v>1</v>
      </c>
      <c r="B849" s="2">
        <f t="shared" si="652"/>
        <v>1900</v>
      </c>
    </row>
    <row r="850" spans="1:2" x14ac:dyDescent="0.25">
      <c r="A850" s="2">
        <f t="shared" si="651"/>
        <v>1</v>
      </c>
      <c r="B850" s="2">
        <f t="shared" si="652"/>
        <v>1900</v>
      </c>
    </row>
    <row r="851" spans="1:2" x14ac:dyDescent="0.25">
      <c r="A851" s="2">
        <f t="shared" si="651"/>
        <v>1</v>
      </c>
      <c r="B851" s="2">
        <f t="shared" si="652"/>
        <v>1900</v>
      </c>
    </row>
    <row r="852" spans="1:2" x14ac:dyDescent="0.25">
      <c r="A852" s="2">
        <f t="shared" si="651"/>
        <v>1</v>
      </c>
      <c r="B852" s="2">
        <f t="shared" si="652"/>
        <v>1900</v>
      </c>
    </row>
    <row r="853" spans="1:2" x14ac:dyDescent="0.25">
      <c r="A853" s="2">
        <f t="shared" si="651"/>
        <v>1</v>
      </c>
      <c r="B853" s="2">
        <f t="shared" si="652"/>
        <v>1900</v>
      </c>
    </row>
    <row r="854" spans="1:2" x14ac:dyDescent="0.25">
      <c r="A854" s="2">
        <f t="shared" si="651"/>
        <v>1</v>
      </c>
      <c r="B854" s="2">
        <f t="shared" si="652"/>
        <v>1900</v>
      </c>
    </row>
    <row r="855" spans="1:2" x14ac:dyDescent="0.25">
      <c r="A855" s="2">
        <f t="shared" si="651"/>
        <v>1</v>
      </c>
      <c r="B855" s="2">
        <f t="shared" si="652"/>
        <v>1900</v>
      </c>
    </row>
    <row r="856" spans="1:2" x14ac:dyDescent="0.25">
      <c r="A856" s="2">
        <f t="shared" si="651"/>
        <v>1</v>
      </c>
      <c r="B856" s="2">
        <f t="shared" si="652"/>
        <v>1900</v>
      </c>
    </row>
    <row r="857" spans="1:2" x14ac:dyDescent="0.25">
      <c r="A857" s="2">
        <f t="shared" si="651"/>
        <v>1</v>
      </c>
      <c r="B857" s="2">
        <f t="shared" si="652"/>
        <v>1900</v>
      </c>
    </row>
    <row r="858" spans="1:2" x14ac:dyDescent="0.25">
      <c r="A858" s="2">
        <f t="shared" si="651"/>
        <v>1</v>
      </c>
      <c r="B858" s="2">
        <f t="shared" si="652"/>
        <v>1900</v>
      </c>
    </row>
    <row r="859" spans="1:2" x14ac:dyDescent="0.25">
      <c r="A859" s="2">
        <f t="shared" si="651"/>
        <v>1</v>
      </c>
      <c r="B859" s="2">
        <f t="shared" si="652"/>
        <v>1900</v>
      </c>
    </row>
    <row r="860" spans="1:2" x14ac:dyDescent="0.25">
      <c r="A860" s="2">
        <f t="shared" si="651"/>
        <v>1</v>
      </c>
      <c r="B860" s="2">
        <f t="shared" si="652"/>
        <v>1900</v>
      </c>
    </row>
    <row r="861" spans="1:2" x14ac:dyDescent="0.25">
      <c r="A861" s="2">
        <f t="shared" si="651"/>
        <v>1</v>
      </c>
      <c r="B861" s="2">
        <f t="shared" si="652"/>
        <v>1900</v>
      </c>
    </row>
    <row r="862" spans="1:2" x14ac:dyDescent="0.25">
      <c r="A862" s="2">
        <f t="shared" si="651"/>
        <v>1</v>
      </c>
      <c r="B862" s="2">
        <f t="shared" si="652"/>
        <v>1900</v>
      </c>
    </row>
    <row r="863" spans="1:2" x14ac:dyDescent="0.25">
      <c r="A863" s="2">
        <f t="shared" si="651"/>
        <v>1</v>
      </c>
      <c r="B863" s="2">
        <f t="shared" si="652"/>
        <v>1900</v>
      </c>
    </row>
    <row r="864" spans="1:2" x14ac:dyDescent="0.25">
      <c r="A864" s="2">
        <f t="shared" si="651"/>
        <v>1</v>
      </c>
      <c r="B864" s="2">
        <f t="shared" si="652"/>
        <v>1900</v>
      </c>
    </row>
    <row r="865" spans="1:2" x14ac:dyDescent="0.25">
      <c r="A865" s="2">
        <f t="shared" si="651"/>
        <v>1</v>
      </c>
      <c r="B865" s="2">
        <f t="shared" si="652"/>
        <v>1900</v>
      </c>
    </row>
    <row r="866" spans="1:2" x14ac:dyDescent="0.25">
      <c r="A866" s="2">
        <f t="shared" si="651"/>
        <v>1</v>
      </c>
      <c r="B866" s="2">
        <f t="shared" si="652"/>
        <v>1900</v>
      </c>
    </row>
    <row r="867" spans="1:2" x14ac:dyDescent="0.25">
      <c r="A867" s="2">
        <f t="shared" si="651"/>
        <v>1</v>
      </c>
      <c r="B867" s="2">
        <f t="shared" si="652"/>
        <v>1900</v>
      </c>
    </row>
    <row r="868" spans="1:2" x14ac:dyDescent="0.25">
      <c r="A868" s="2">
        <f t="shared" si="651"/>
        <v>1</v>
      </c>
      <c r="B868" s="2">
        <f t="shared" si="652"/>
        <v>1900</v>
      </c>
    </row>
    <row r="869" spans="1:2" x14ac:dyDescent="0.25">
      <c r="A869" s="2">
        <f t="shared" si="651"/>
        <v>1</v>
      </c>
      <c r="B869" s="2">
        <f t="shared" si="652"/>
        <v>1900</v>
      </c>
    </row>
    <row r="870" spans="1:2" x14ac:dyDescent="0.25">
      <c r="A870" s="2">
        <f t="shared" si="651"/>
        <v>1</v>
      </c>
      <c r="B870" s="2">
        <f t="shared" si="652"/>
        <v>1900</v>
      </c>
    </row>
    <row r="871" spans="1:2" x14ac:dyDescent="0.25">
      <c r="A871" s="2">
        <f t="shared" si="651"/>
        <v>1</v>
      </c>
      <c r="B871" s="2">
        <f t="shared" si="652"/>
        <v>1900</v>
      </c>
    </row>
    <row r="872" spans="1:2" x14ac:dyDescent="0.25">
      <c r="A872" s="2">
        <f t="shared" si="651"/>
        <v>1</v>
      </c>
      <c r="B872" s="2">
        <f t="shared" si="652"/>
        <v>1900</v>
      </c>
    </row>
    <row r="873" spans="1:2" x14ac:dyDescent="0.25">
      <c r="A873" s="2">
        <f t="shared" si="651"/>
        <v>1</v>
      </c>
      <c r="B873" s="2">
        <f t="shared" si="652"/>
        <v>1900</v>
      </c>
    </row>
    <row r="874" spans="1:2" x14ac:dyDescent="0.25">
      <c r="A874" s="2">
        <f t="shared" si="651"/>
        <v>1</v>
      </c>
      <c r="B874" s="2">
        <f t="shared" si="652"/>
        <v>1900</v>
      </c>
    </row>
    <row r="875" spans="1:2" x14ac:dyDescent="0.25">
      <c r="A875" s="2">
        <f t="shared" si="651"/>
        <v>1</v>
      </c>
      <c r="B875" s="2">
        <f t="shared" si="652"/>
        <v>1900</v>
      </c>
    </row>
    <row r="876" spans="1:2" x14ac:dyDescent="0.25">
      <c r="A876" s="2">
        <f t="shared" ref="A876:A939" si="653">MONTH(C876)</f>
        <v>1</v>
      </c>
      <c r="B876" s="2">
        <f t="shared" ref="B876:B939" si="654">YEAR(C876)</f>
        <v>1900</v>
      </c>
    </row>
    <row r="877" spans="1:2" x14ac:dyDescent="0.25">
      <c r="A877" s="2">
        <f t="shared" si="653"/>
        <v>1</v>
      </c>
      <c r="B877" s="2">
        <f t="shared" si="654"/>
        <v>1900</v>
      </c>
    </row>
    <row r="878" spans="1:2" x14ac:dyDescent="0.25">
      <c r="A878" s="2">
        <f t="shared" si="653"/>
        <v>1</v>
      </c>
      <c r="B878" s="2">
        <f t="shared" si="654"/>
        <v>1900</v>
      </c>
    </row>
    <row r="879" spans="1:2" x14ac:dyDescent="0.25">
      <c r="A879" s="2">
        <f t="shared" si="653"/>
        <v>1</v>
      </c>
      <c r="B879" s="2">
        <f t="shared" si="654"/>
        <v>1900</v>
      </c>
    </row>
    <row r="880" spans="1:2" x14ac:dyDescent="0.25">
      <c r="A880" s="2">
        <f t="shared" si="653"/>
        <v>1</v>
      </c>
      <c r="B880" s="2">
        <f t="shared" si="654"/>
        <v>1900</v>
      </c>
    </row>
    <row r="881" spans="1:2" x14ac:dyDescent="0.25">
      <c r="A881" s="2">
        <f t="shared" si="653"/>
        <v>1</v>
      </c>
      <c r="B881" s="2">
        <f t="shared" si="654"/>
        <v>1900</v>
      </c>
    </row>
    <row r="882" spans="1:2" x14ac:dyDescent="0.25">
      <c r="A882" s="2">
        <f t="shared" si="653"/>
        <v>1</v>
      </c>
      <c r="B882" s="2">
        <f t="shared" si="654"/>
        <v>1900</v>
      </c>
    </row>
    <row r="883" spans="1:2" x14ac:dyDescent="0.25">
      <c r="A883" s="2">
        <f t="shared" si="653"/>
        <v>1</v>
      </c>
      <c r="B883" s="2">
        <f t="shared" si="654"/>
        <v>1900</v>
      </c>
    </row>
    <row r="884" spans="1:2" x14ac:dyDescent="0.25">
      <c r="A884" s="2">
        <f t="shared" si="653"/>
        <v>1</v>
      </c>
      <c r="B884" s="2">
        <f t="shared" si="654"/>
        <v>1900</v>
      </c>
    </row>
    <row r="885" spans="1:2" x14ac:dyDescent="0.25">
      <c r="A885" s="2">
        <f t="shared" si="653"/>
        <v>1</v>
      </c>
      <c r="B885" s="2">
        <f t="shared" si="654"/>
        <v>1900</v>
      </c>
    </row>
    <row r="886" spans="1:2" x14ac:dyDescent="0.25">
      <c r="A886" s="2">
        <f t="shared" si="653"/>
        <v>1</v>
      </c>
      <c r="B886" s="2">
        <f t="shared" si="654"/>
        <v>1900</v>
      </c>
    </row>
    <row r="887" spans="1:2" x14ac:dyDescent="0.25">
      <c r="A887" s="2">
        <f t="shared" si="653"/>
        <v>1</v>
      </c>
      <c r="B887" s="2">
        <f t="shared" si="654"/>
        <v>1900</v>
      </c>
    </row>
    <row r="888" spans="1:2" x14ac:dyDescent="0.25">
      <c r="A888" s="2">
        <f t="shared" si="653"/>
        <v>1</v>
      </c>
      <c r="B888" s="2">
        <f t="shared" si="654"/>
        <v>1900</v>
      </c>
    </row>
    <row r="889" spans="1:2" x14ac:dyDescent="0.25">
      <c r="A889" s="2">
        <f t="shared" si="653"/>
        <v>1</v>
      </c>
      <c r="B889" s="2">
        <f t="shared" si="654"/>
        <v>1900</v>
      </c>
    </row>
    <row r="890" spans="1:2" x14ac:dyDescent="0.25">
      <c r="A890" s="2">
        <f t="shared" si="653"/>
        <v>1</v>
      </c>
      <c r="B890" s="2">
        <f t="shared" si="654"/>
        <v>1900</v>
      </c>
    </row>
    <row r="891" spans="1:2" x14ac:dyDescent="0.25">
      <c r="A891" s="2">
        <f t="shared" si="653"/>
        <v>1</v>
      </c>
      <c r="B891" s="2">
        <f t="shared" si="654"/>
        <v>1900</v>
      </c>
    </row>
    <row r="892" spans="1:2" x14ac:dyDescent="0.25">
      <c r="A892" s="2">
        <f t="shared" si="653"/>
        <v>1</v>
      </c>
      <c r="B892" s="2">
        <f t="shared" si="654"/>
        <v>1900</v>
      </c>
    </row>
    <row r="893" spans="1:2" x14ac:dyDescent="0.25">
      <c r="A893" s="2">
        <f t="shared" si="653"/>
        <v>1</v>
      </c>
      <c r="B893" s="2">
        <f t="shared" si="654"/>
        <v>1900</v>
      </c>
    </row>
    <row r="894" spans="1:2" x14ac:dyDescent="0.25">
      <c r="A894" s="2">
        <f t="shared" si="653"/>
        <v>1</v>
      </c>
      <c r="B894" s="2">
        <f t="shared" si="654"/>
        <v>1900</v>
      </c>
    </row>
    <row r="895" spans="1:2" x14ac:dyDescent="0.25">
      <c r="A895" s="2">
        <f t="shared" si="653"/>
        <v>1</v>
      </c>
      <c r="B895" s="2">
        <f t="shared" si="654"/>
        <v>1900</v>
      </c>
    </row>
    <row r="896" spans="1:2" x14ac:dyDescent="0.25">
      <c r="A896" s="2">
        <f t="shared" si="653"/>
        <v>1</v>
      </c>
      <c r="B896" s="2">
        <f t="shared" si="654"/>
        <v>1900</v>
      </c>
    </row>
    <row r="897" spans="1:2" x14ac:dyDescent="0.25">
      <c r="A897" s="2">
        <f t="shared" si="653"/>
        <v>1</v>
      </c>
      <c r="B897" s="2">
        <f t="shared" si="654"/>
        <v>1900</v>
      </c>
    </row>
    <row r="898" spans="1:2" x14ac:dyDescent="0.25">
      <c r="A898" s="2">
        <f t="shared" si="653"/>
        <v>1</v>
      </c>
      <c r="B898" s="2">
        <f t="shared" si="654"/>
        <v>1900</v>
      </c>
    </row>
    <row r="899" spans="1:2" x14ac:dyDescent="0.25">
      <c r="A899" s="2">
        <f t="shared" si="653"/>
        <v>1</v>
      </c>
      <c r="B899" s="2">
        <f t="shared" si="654"/>
        <v>1900</v>
      </c>
    </row>
    <row r="900" spans="1:2" x14ac:dyDescent="0.25">
      <c r="A900" s="2">
        <f t="shared" si="653"/>
        <v>1</v>
      </c>
      <c r="B900" s="2">
        <f t="shared" si="654"/>
        <v>1900</v>
      </c>
    </row>
    <row r="901" spans="1:2" x14ac:dyDescent="0.25">
      <c r="A901" s="2">
        <f t="shared" si="653"/>
        <v>1</v>
      </c>
      <c r="B901" s="2">
        <f t="shared" si="654"/>
        <v>1900</v>
      </c>
    </row>
    <row r="902" spans="1:2" x14ac:dyDescent="0.25">
      <c r="A902" s="2">
        <f t="shared" si="653"/>
        <v>1</v>
      </c>
      <c r="B902" s="2">
        <f t="shared" si="654"/>
        <v>1900</v>
      </c>
    </row>
    <row r="903" spans="1:2" x14ac:dyDescent="0.25">
      <c r="A903" s="2">
        <f t="shared" si="653"/>
        <v>1</v>
      </c>
      <c r="B903" s="2">
        <f t="shared" si="654"/>
        <v>1900</v>
      </c>
    </row>
    <row r="904" spans="1:2" x14ac:dyDescent="0.25">
      <c r="A904" s="2">
        <f t="shared" si="653"/>
        <v>1</v>
      </c>
      <c r="B904" s="2">
        <f t="shared" si="654"/>
        <v>1900</v>
      </c>
    </row>
    <row r="905" spans="1:2" x14ac:dyDescent="0.25">
      <c r="A905" s="2">
        <f t="shared" si="653"/>
        <v>1</v>
      </c>
      <c r="B905" s="2">
        <f t="shared" si="654"/>
        <v>1900</v>
      </c>
    </row>
    <row r="906" spans="1:2" x14ac:dyDescent="0.25">
      <c r="A906" s="2">
        <f t="shared" si="653"/>
        <v>1</v>
      </c>
      <c r="B906" s="2">
        <f t="shared" si="654"/>
        <v>1900</v>
      </c>
    </row>
    <row r="907" spans="1:2" x14ac:dyDescent="0.25">
      <c r="A907" s="2">
        <f t="shared" si="653"/>
        <v>1</v>
      </c>
      <c r="B907" s="2">
        <f t="shared" si="654"/>
        <v>1900</v>
      </c>
    </row>
    <row r="908" spans="1:2" x14ac:dyDescent="0.25">
      <c r="A908" s="2">
        <f t="shared" si="653"/>
        <v>1</v>
      </c>
      <c r="B908" s="2">
        <f t="shared" si="654"/>
        <v>1900</v>
      </c>
    </row>
    <row r="909" spans="1:2" x14ac:dyDescent="0.25">
      <c r="A909" s="2">
        <f t="shared" si="653"/>
        <v>1</v>
      </c>
      <c r="B909" s="2">
        <f t="shared" si="654"/>
        <v>1900</v>
      </c>
    </row>
    <row r="910" spans="1:2" x14ac:dyDescent="0.25">
      <c r="A910" s="2">
        <f t="shared" si="653"/>
        <v>1</v>
      </c>
      <c r="B910" s="2">
        <f t="shared" si="654"/>
        <v>1900</v>
      </c>
    </row>
    <row r="911" spans="1:2" x14ac:dyDescent="0.25">
      <c r="A911" s="2">
        <f t="shared" si="653"/>
        <v>1</v>
      </c>
      <c r="B911" s="2">
        <f t="shared" si="654"/>
        <v>1900</v>
      </c>
    </row>
    <row r="912" spans="1:2" x14ac:dyDescent="0.25">
      <c r="A912" s="2">
        <f t="shared" si="653"/>
        <v>1</v>
      </c>
      <c r="B912" s="2">
        <f t="shared" si="654"/>
        <v>1900</v>
      </c>
    </row>
    <row r="913" spans="1:2" x14ac:dyDescent="0.25">
      <c r="A913" s="2">
        <f t="shared" si="653"/>
        <v>1</v>
      </c>
      <c r="B913" s="2">
        <f t="shared" si="654"/>
        <v>1900</v>
      </c>
    </row>
    <row r="914" spans="1:2" x14ac:dyDescent="0.25">
      <c r="A914" s="2">
        <f t="shared" si="653"/>
        <v>1</v>
      </c>
      <c r="B914" s="2">
        <f t="shared" si="654"/>
        <v>1900</v>
      </c>
    </row>
    <row r="915" spans="1:2" x14ac:dyDescent="0.25">
      <c r="A915" s="2">
        <f t="shared" si="653"/>
        <v>1</v>
      </c>
      <c r="B915" s="2">
        <f t="shared" si="654"/>
        <v>1900</v>
      </c>
    </row>
    <row r="916" spans="1:2" x14ac:dyDescent="0.25">
      <c r="A916" s="2">
        <f t="shared" si="653"/>
        <v>1</v>
      </c>
      <c r="B916" s="2">
        <f t="shared" si="654"/>
        <v>1900</v>
      </c>
    </row>
    <row r="917" spans="1:2" x14ac:dyDescent="0.25">
      <c r="A917" s="2">
        <f t="shared" si="653"/>
        <v>1</v>
      </c>
      <c r="B917" s="2">
        <f t="shared" si="654"/>
        <v>1900</v>
      </c>
    </row>
    <row r="918" spans="1:2" x14ac:dyDescent="0.25">
      <c r="A918" s="2">
        <f t="shared" si="653"/>
        <v>1</v>
      </c>
      <c r="B918" s="2">
        <f t="shared" si="654"/>
        <v>1900</v>
      </c>
    </row>
    <row r="919" spans="1:2" x14ac:dyDescent="0.25">
      <c r="A919" s="2">
        <f t="shared" si="653"/>
        <v>1</v>
      </c>
      <c r="B919" s="2">
        <f t="shared" si="654"/>
        <v>1900</v>
      </c>
    </row>
    <row r="920" spans="1:2" x14ac:dyDescent="0.25">
      <c r="A920" s="2">
        <f t="shared" si="653"/>
        <v>1</v>
      </c>
      <c r="B920" s="2">
        <f t="shared" si="654"/>
        <v>1900</v>
      </c>
    </row>
    <row r="921" spans="1:2" x14ac:dyDescent="0.25">
      <c r="A921" s="2">
        <f t="shared" si="653"/>
        <v>1</v>
      </c>
      <c r="B921" s="2">
        <f t="shared" si="654"/>
        <v>1900</v>
      </c>
    </row>
    <row r="922" spans="1:2" x14ac:dyDescent="0.25">
      <c r="A922" s="2">
        <f t="shared" si="653"/>
        <v>1</v>
      </c>
      <c r="B922" s="2">
        <f t="shared" si="654"/>
        <v>1900</v>
      </c>
    </row>
    <row r="923" spans="1:2" x14ac:dyDescent="0.25">
      <c r="A923" s="2">
        <f t="shared" si="653"/>
        <v>1</v>
      </c>
      <c r="B923" s="2">
        <f t="shared" si="654"/>
        <v>1900</v>
      </c>
    </row>
    <row r="924" spans="1:2" x14ac:dyDescent="0.25">
      <c r="A924" s="2">
        <f t="shared" si="653"/>
        <v>1</v>
      </c>
      <c r="B924" s="2">
        <f t="shared" si="654"/>
        <v>1900</v>
      </c>
    </row>
    <row r="925" spans="1:2" x14ac:dyDescent="0.25">
      <c r="A925" s="2">
        <f t="shared" si="653"/>
        <v>1</v>
      </c>
      <c r="B925" s="2">
        <f t="shared" si="654"/>
        <v>1900</v>
      </c>
    </row>
    <row r="926" spans="1:2" x14ac:dyDescent="0.25">
      <c r="A926" s="2">
        <f t="shared" si="653"/>
        <v>1</v>
      </c>
      <c r="B926" s="2">
        <f t="shared" si="654"/>
        <v>1900</v>
      </c>
    </row>
    <row r="927" spans="1:2" x14ac:dyDescent="0.25">
      <c r="A927" s="2">
        <f t="shared" si="653"/>
        <v>1</v>
      </c>
      <c r="B927" s="2">
        <f t="shared" si="654"/>
        <v>1900</v>
      </c>
    </row>
    <row r="928" spans="1:2" x14ac:dyDescent="0.25">
      <c r="A928" s="2">
        <f t="shared" si="653"/>
        <v>1</v>
      </c>
      <c r="B928" s="2">
        <f t="shared" si="654"/>
        <v>1900</v>
      </c>
    </row>
    <row r="929" spans="1:2" x14ac:dyDescent="0.25">
      <c r="A929" s="2">
        <f t="shared" si="653"/>
        <v>1</v>
      </c>
      <c r="B929" s="2">
        <f t="shared" si="654"/>
        <v>1900</v>
      </c>
    </row>
    <row r="930" spans="1:2" x14ac:dyDescent="0.25">
      <c r="A930" s="2">
        <f t="shared" si="653"/>
        <v>1</v>
      </c>
      <c r="B930" s="2">
        <f t="shared" si="654"/>
        <v>1900</v>
      </c>
    </row>
    <row r="931" spans="1:2" x14ac:dyDescent="0.25">
      <c r="A931" s="2">
        <f t="shared" si="653"/>
        <v>1</v>
      </c>
      <c r="B931" s="2">
        <f t="shared" si="654"/>
        <v>1900</v>
      </c>
    </row>
    <row r="932" spans="1:2" x14ac:dyDescent="0.25">
      <c r="A932" s="2">
        <f t="shared" si="653"/>
        <v>1</v>
      </c>
      <c r="B932" s="2">
        <f t="shared" si="654"/>
        <v>1900</v>
      </c>
    </row>
    <row r="933" spans="1:2" x14ac:dyDescent="0.25">
      <c r="A933" s="2">
        <f t="shared" si="653"/>
        <v>1</v>
      </c>
      <c r="B933" s="2">
        <f t="shared" si="654"/>
        <v>1900</v>
      </c>
    </row>
    <row r="934" spans="1:2" x14ac:dyDescent="0.25">
      <c r="A934" s="2">
        <f t="shared" si="653"/>
        <v>1</v>
      </c>
      <c r="B934" s="2">
        <f t="shared" si="654"/>
        <v>1900</v>
      </c>
    </row>
    <row r="935" spans="1:2" x14ac:dyDescent="0.25">
      <c r="A935" s="2">
        <f t="shared" si="653"/>
        <v>1</v>
      </c>
      <c r="B935" s="2">
        <f t="shared" si="654"/>
        <v>1900</v>
      </c>
    </row>
    <row r="936" spans="1:2" x14ac:dyDescent="0.25">
      <c r="A936" s="2">
        <f t="shared" si="653"/>
        <v>1</v>
      </c>
      <c r="B936" s="2">
        <f t="shared" si="654"/>
        <v>1900</v>
      </c>
    </row>
    <row r="937" spans="1:2" x14ac:dyDescent="0.25">
      <c r="A937" s="2">
        <f t="shared" si="653"/>
        <v>1</v>
      </c>
      <c r="B937" s="2">
        <f t="shared" si="654"/>
        <v>1900</v>
      </c>
    </row>
    <row r="938" spans="1:2" x14ac:dyDescent="0.25">
      <c r="A938" s="2">
        <f t="shared" si="653"/>
        <v>1</v>
      </c>
      <c r="B938" s="2">
        <f t="shared" si="654"/>
        <v>1900</v>
      </c>
    </row>
    <row r="939" spans="1:2" x14ac:dyDescent="0.25">
      <c r="A939" s="2">
        <f t="shared" si="653"/>
        <v>1</v>
      </c>
      <c r="B939" s="2">
        <f t="shared" si="654"/>
        <v>1900</v>
      </c>
    </row>
    <row r="940" spans="1:2" x14ac:dyDescent="0.25">
      <c r="A940" s="2">
        <f t="shared" ref="A940:A1003" si="655">MONTH(C940)</f>
        <v>1</v>
      </c>
      <c r="B940" s="2">
        <f t="shared" ref="B940:B1003" si="656">YEAR(C940)</f>
        <v>1900</v>
      </c>
    </row>
    <row r="941" spans="1:2" x14ac:dyDescent="0.25">
      <c r="A941" s="2">
        <f t="shared" si="655"/>
        <v>1</v>
      </c>
      <c r="B941" s="2">
        <f t="shared" si="656"/>
        <v>1900</v>
      </c>
    </row>
    <row r="942" spans="1:2" x14ac:dyDescent="0.25">
      <c r="A942" s="2">
        <f t="shared" si="655"/>
        <v>1</v>
      </c>
      <c r="B942" s="2">
        <f t="shared" si="656"/>
        <v>1900</v>
      </c>
    </row>
    <row r="943" spans="1:2" x14ac:dyDescent="0.25">
      <c r="A943" s="2">
        <f t="shared" si="655"/>
        <v>1</v>
      </c>
      <c r="B943" s="2">
        <f t="shared" si="656"/>
        <v>1900</v>
      </c>
    </row>
    <row r="944" spans="1:2" x14ac:dyDescent="0.25">
      <c r="A944" s="2">
        <f t="shared" si="655"/>
        <v>1</v>
      </c>
      <c r="B944" s="2">
        <f t="shared" si="656"/>
        <v>1900</v>
      </c>
    </row>
    <row r="945" spans="1:2" x14ac:dyDescent="0.25">
      <c r="A945" s="2">
        <f t="shared" si="655"/>
        <v>1</v>
      </c>
      <c r="B945" s="2">
        <f t="shared" si="656"/>
        <v>1900</v>
      </c>
    </row>
    <row r="946" spans="1:2" x14ac:dyDescent="0.25">
      <c r="A946" s="2">
        <f t="shared" si="655"/>
        <v>1</v>
      </c>
      <c r="B946" s="2">
        <f t="shared" si="656"/>
        <v>1900</v>
      </c>
    </row>
    <row r="947" spans="1:2" x14ac:dyDescent="0.25">
      <c r="A947" s="2">
        <f t="shared" si="655"/>
        <v>1</v>
      </c>
      <c r="B947" s="2">
        <f t="shared" si="656"/>
        <v>1900</v>
      </c>
    </row>
    <row r="948" spans="1:2" x14ac:dyDescent="0.25">
      <c r="A948" s="2">
        <f t="shared" si="655"/>
        <v>1</v>
      </c>
      <c r="B948" s="2">
        <f t="shared" si="656"/>
        <v>1900</v>
      </c>
    </row>
    <row r="949" spans="1:2" x14ac:dyDescent="0.25">
      <c r="A949" s="2">
        <f t="shared" si="655"/>
        <v>1</v>
      </c>
      <c r="B949" s="2">
        <f t="shared" si="656"/>
        <v>1900</v>
      </c>
    </row>
    <row r="950" spans="1:2" x14ac:dyDescent="0.25">
      <c r="A950" s="2">
        <f t="shared" si="655"/>
        <v>1</v>
      </c>
      <c r="B950" s="2">
        <f t="shared" si="656"/>
        <v>1900</v>
      </c>
    </row>
    <row r="951" spans="1:2" x14ac:dyDescent="0.25">
      <c r="A951" s="2">
        <f t="shared" si="655"/>
        <v>1</v>
      </c>
      <c r="B951" s="2">
        <f t="shared" si="656"/>
        <v>1900</v>
      </c>
    </row>
    <row r="952" spans="1:2" x14ac:dyDescent="0.25">
      <c r="A952" s="2">
        <f t="shared" si="655"/>
        <v>1</v>
      </c>
      <c r="B952" s="2">
        <f t="shared" si="656"/>
        <v>1900</v>
      </c>
    </row>
    <row r="953" spans="1:2" x14ac:dyDescent="0.25">
      <c r="A953" s="2">
        <f t="shared" si="655"/>
        <v>1</v>
      </c>
      <c r="B953" s="2">
        <f t="shared" si="656"/>
        <v>1900</v>
      </c>
    </row>
    <row r="954" spans="1:2" x14ac:dyDescent="0.25">
      <c r="A954" s="2">
        <f t="shared" si="655"/>
        <v>1</v>
      </c>
      <c r="B954" s="2">
        <f t="shared" si="656"/>
        <v>1900</v>
      </c>
    </row>
    <row r="955" spans="1:2" x14ac:dyDescent="0.25">
      <c r="A955" s="2">
        <f t="shared" si="655"/>
        <v>1</v>
      </c>
      <c r="B955" s="2">
        <f t="shared" si="656"/>
        <v>1900</v>
      </c>
    </row>
    <row r="956" spans="1:2" x14ac:dyDescent="0.25">
      <c r="A956" s="2">
        <f t="shared" si="655"/>
        <v>1</v>
      </c>
      <c r="B956" s="2">
        <f t="shared" si="656"/>
        <v>1900</v>
      </c>
    </row>
    <row r="957" spans="1:2" x14ac:dyDescent="0.25">
      <c r="A957" s="2">
        <f t="shared" si="655"/>
        <v>1</v>
      </c>
      <c r="B957" s="2">
        <f t="shared" si="656"/>
        <v>1900</v>
      </c>
    </row>
    <row r="958" spans="1:2" x14ac:dyDescent="0.25">
      <c r="A958" s="2">
        <f t="shared" si="655"/>
        <v>1</v>
      </c>
      <c r="B958" s="2">
        <f t="shared" si="656"/>
        <v>1900</v>
      </c>
    </row>
    <row r="959" spans="1:2" x14ac:dyDescent="0.25">
      <c r="A959" s="2">
        <f t="shared" si="655"/>
        <v>1</v>
      </c>
      <c r="B959" s="2">
        <f t="shared" si="656"/>
        <v>1900</v>
      </c>
    </row>
    <row r="960" spans="1:2" x14ac:dyDescent="0.25">
      <c r="A960" s="2">
        <f t="shared" si="655"/>
        <v>1</v>
      </c>
      <c r="B960" s="2">
        <f t="shared" si="656"/>
        <v>1900</v>
      </c>
    </row>
    <row r="961" spans="1:2" x14ac:dyDescent="0.25">
      <c r="A961" s="2">
        <f t="shared" si="655"/>
        <v>1</v>
      </c>
      <c r="B961" s="2">
        <f t="shared" si="656"/>
        <v>1900</v>
      </c>
    </row>
    <row r="962" spans="1:2" x14ac:dyDescent="0.25">
      <c r="A962" s="2">
        <f t="shared" si="655"/>
        <v>1</v>
      </c>
      <c r="B962" s="2">
        <f t="shared" si="656"/>
        <v>1900</v>
      </c>
    </row>
    <row r="963" spans="1:2" x14ac:dyDescent="0.25">
      <c r="A963" s="2">
        <f t="shared" si="655"/>
        <v>1</v>
      </c>
      <c r="B963" s="2">
        <f t="shared" si="656"/>
        <v>1900</v>
      </c>
    </row>
    <row r="964" spans="1:2" x14ac:dyDescent="0.25">
      <c r="A964" s="2">
        <f t="shared" si="655"/>
        <v>1</v>
      </c>
      <c r="B964" s="2">
        <f t="shared" si="656"/>
        <v>1900</v>
      </c>
    </row>
    <row r="965" spans="1:2" x14ac:dyDescent="0.25">
      <c r="A965" s="2">
        <f t="shared" si="655"/>
        <v>1</v>
      </c>
      <c r="B965" s="2">
        <f t="shared" si="656"/>
        <v>1900</v>
      </c>
    </row>
    <row r="966" spans="1:2" x14ac:dyDescent="0.25">
      <c r="A966" s="2">
        <f t="shared" si="655"/>
        <v>1</v>
      </c>
      <c r="B966" s="2">
        <f t="shared" si="656"/>
        <v>1900</v>
      </c>
    </row>
    <row r="967" spans="1:2" x14ac:dyDescent="0.25">
      <c r="A967" s="2">
        <f t="shared" si="655"/>
        <v>1</v>
      </c>
      <c r="B967" s="2">
        <f t="shared" si="656"/>
        <v>1900</v>
      </c>
    </row>
    <row r="968" spans="1:2" x14ac:dyDescent="0.25">
      <c r="A968" s="2">
        <f t="shared" si="655"/>
        <v>1</v>
      </c>
      <c r="B968" s="2">
        <f t="shared" si="656"/>
        <v>1900</v>
      </c>
    </row>
    <row r="969" spans="1:2" x14ac:dyDescent="0.25">
      <c r="A969" s="2">
        <f t="shared" si="655"/>
        <v>1</v>
      </c>
      <c r="B969" s="2">
        <f t="shared" si="656"/>
        <v>1900</v>
      </c>
    </row>
    <row r="970" spans="1:2" x14ac:dyDescent="0.25">
      <c r="A970" s="2">
        <f t="shared" si="655"/>
        <v>1</v>
      </c>
      <c r="B970" s="2">
        <f t="shared" si="656"/>
        <v>1900</v>
      </c>
    </row>
    <row r="971" spans="1:2" x14ac:dyDescent="0.25">
      <c r="A971" s="2">
        <f t="shared" si="655"/>
        <v>1</v>
      </c>
      <c r="B971" s="2">
        <f t="shared" si="656"/>
        <v>1900</v>
      </c>
    </row>
    <row r="972" spans="1:2" x14ac:dyDescent="0.25">
      <c r="A972" s="2">
        <f t="shared" si="655"/>
        <v>1</v>
      </c>
      <c r="B972" s="2">
        <f t="shared" si="656"/>
        <v>1900</v>
      </c>
    </row>
    <row r="973" spans="1:2" x14ac:dyDescent="0.25">
      <c r="A973" s="2">
        <f t="shared" si="655"/>
        <v>1</v>
      </c>
      <c r="B973" s="2">
        <f t="shared" si="656"/>
        <v>1900</v>
      </c>
    </row>
    <row r="974" spans="1:2" x14ac:dyDescent="0.25">
      <c r="A974" s="2">
        <f t="shared" si="655"/>
        <v>1</v>
      </c>
      <c r="B974" s="2">
        <f t="shared" si="656"/>
        <v>1900</v>
      </c>
    </row>
    <row r="975" spans="1:2" x14ac:dyDescent="0.25">
      <c r="A975" s="2">
        <f t="shared" si="655"/>
        <v>1</v>
      </c>
      <c r="B975" s="2">
        <f t="shared" si="656"/>
        <v>1900</v>
      </c>
    </row>
    <row r="976" spans="1:2" x14ac:dyDescent="0.25">
      <c r="A976" s="2">
        <f t="shared" si="655"/>
        <v>1</v>
      </c>
      <c r="B976" s="2">
        <f t="shared" si="656"/>
        <v>1900</v>
      </c>
    </row>
    <row r="977" spans="1:2" x14ac:dyDescent="0.25">
      <c r="A977" s="2">
        <f t="shared" si="655"/>
        <v>1</v>
      </c>
      <c r="B977" s="2">
        <f t="shared" si="656"/>
        <v>1900</v>
      </c>
    </row>
    <row r="978" spans="1:2" x14ac:dyDescent="0.25">
      <c r="A978" s="2">
        <f t="shared" si="655"/>
        <v>1</v>
      </c>
      <c r="B978" s="2">
        <f t="shared" si="656"/>
        <v>1900</v>
      </c>
    </row>
    <row r="979" spans="1:2" x14ac:dyDescent="0.25">
      <c r="A979" s="2">
        <f t="shared" si="655"/>
        <v>1</v>
      </c>
      <c r="B979" s="2">
        <f t="shared" si="656"/>
        <v>1900</v>
      </c>
    </row>
    <row r="980" spans="1:2" x14ac:dyDescent="0.25">
      <c r="A980" s="2">
        <f t="shared" si="655"/>
        <v>1</v>
      </c>
      <c r="B980" s="2">
        <f t="shared" si="656"/>
        <v>1900</v>
      </c>
    </row>
    <row r="981" spans="1:2" x14ac:dyDescent="0.25">
      <c r="A981" s="2">
        <f t="shared" si="655"/>
        <v>1</v>
      </c>
      <c r="B981" s="2">
        <f t="shared" si="656"/>
        <v>1900</v>
      </c>
    </row>
    <row r="982" spans="1:2" x14ac:dyDescent="0.25">
      <c r="A982" s="2">
        <f t="shared" si="655"/>
        <v>1</v>
      </c>
      <c r="B982" s="2">
        <f t="shared" si="656"/>
        <v>1900</v>
      </c>
    </row>
    <row r="983" spans="1:2" x14ac:dyDescent="0.25">
      <c r="A983" s="2">
        <f t="shared" si="655"/>
        <v>1</v>
      </c>
      <c r="B983" s="2">
        <f t="shared" si="656"/>
        <v>1900</v>
      </c>
    </row>
    <row r="984" spans="1:2" x14ac:dyDescent="0.25">
      <c r="A984" s="2">
        <f t="shared" si="655"/>
        <v>1</v>
      </c>
      <c r="B984" s="2">
        <f t="shared" si="656"/>
        <v>1900</v>
      </c>
    </row>
    <row r="985" spans="1:2" x14ac:dyDescent="0.25">
      <c r="A985" s="2">
        <f t="shared" si="655"/>
        <v>1</v>
      </c>
      <c r="B985" s="2">
        <f t="shared" si="656"/>
        <v>1900</v>
      </c>
    </row>
    <row r="986" spans="1:2" x14ac:dyDescent="0.25">
      <c r="A986" s="2">
        <f t="shared" si="655"/>
        <v>1</v>
      </c>
      <c r="B986" s="2">
        <f t="shared" si="656"/>
        <v>1900</v>
      </c>
    </row>
    <row r="987" spans="1:2" x14ac:dyDescent="0.25">
      <c r="A987" s="2">
        <f t="shared" si="655"/>
        <v>1</v>
      </c>
      <c r="B987" s="2">
        <f t="shared" si="656"/>
        <v>1900</v>
      </c>
    </row>
    <row r="988" spans="1:2" x14ac:dyDescent="0.25">
      <c r="A988" s="2">
        <f t="shared" si="655"/>
        <v>1</v>
      </c>
      <c r="B988" s="2">
        <f t="shared" si="656"/>
        <v>1900</v>
      </c>
    </row>
    <row r="989" spans="1:2" x14ac:dyDescent="0.25">
      <c r="A989" s="2">
        <f t="shared" si="655"/>
        <v>1</v>
      </c>
      <c r="B989" s="2">
        <f t="shared" si="656"/>
        <v>1900</v>
      </c>
    </row>
    <row r="990" spans="1:2" x14ac:dyDescent="0.25">
      <c r="A990" s="2">
        <f t="shared" si="655"/>
        <v>1</v>
      </c>
      <c r="B990" s="2">
        <f t="shared" si="656"/>
        <v>1900</v>
      </c>
    </row>
    <row r="991" spans="1:2" x14ac:dyDescent="0.25">
      <c r="A991" s="2">
        <f t="shared" si="655"/>
        <v>1</v>
      </c>
      <c r="B991" s="2">
        <f t="shared" si="656"/>
        <v>1900</v>
      </c>
    </row>
    <row r="992" spans="1:2" x14ac:dyDescent="0.25">
      <c r="A992" s="2">
        <f t="shared" si="655"/>
        <v>1</v>
      </c>
      <c r="B992" s="2">
        <f t="shared" si="656"/>
        <v>1900</v>
      </c>
    </row>
    <row r="993" spans="1:2" x14ac:dyDescent="0.25">
      <c r="A993" s="2">
        <f t="shared" si="655"/>
        <v>1</v>
      </c>
      <c r="B993" s="2">
        <f t="shared" si="656"/>
        <v>1900</v>
      </c>
    </row>
    <row r="994" spans="1:2" x14ac:dyDescent="0.25">
      <c r="A994" s="2">
        <f t="shared" si="655"/>
        <v>1</v>
      </c>
      <c r="B994" s="2">
        <f t="shared" si="656"/>
        <v>1900</v>
      </c>
    </row>
    <row r="995" spans="1:2" x14ac:dyDescent="0.25">
      <c r="A995" s="2">
        <f t="shared" si="655"/>
        <v>1</v>
      </c>
      <c r="B995" s="2">
        <f t="shared" si="656"/>
        <v>1900</v>
      </c>
    </row>
    <row r="996" spans="1:2" x14ac:dyDescent="0.25">
      <c r="A996" s="2">
        <f t="shared" si="655"/>
        <v>1</v>
      </c>
      <c r="B996" s="2">
        <f t="shared" si="656"/>
        <v>1900</v>
      </c>
    </row>
    <row r="997" spans="1:2" x14ac:dyDescent="0.25">
      <c r="A997" s="2">
        <f t="shared" si="655"/>
        <v>1</v>
      </c>
      <c r="B997" s="2">
        <f t="shared" si="656"/>
        <v>1900</v>
      </c>
    </row>
    <row r="998" spans="1:2" x14ac:dyDescent="0.25">
      <c r="A998" s="2">
        <f t="shared" si="655"/>
        <v>1</v>
      </c>
      <c r="B998" s="2">
        <f t="shared" si="656"/>
        <v>1900</v>
      </c>
    </row>
    <row r="999" spans="1:2" x14ac:dyDescent="0.25">
      <c r="A999" s="2">
        <f t="shared" si="655"/>
        <v>1</v>
      </c>
      <c r="B999" s="2">
        <f t="shared" si="656"/>
        <v>1900</v>
      </c>
    </row>
    <row r="1000" spans="1:2" x14ac:dyDescent="0.25">
      <c r="A1000" s="2">
        <f t="shared" si="655"/>
        <v>1</v>
      </c>
      <c r="B1000" s="2">
        <f t="shared" si="656"/>
        <v>1900</v>
      </c>
    </row>
    <row r="1001" spans="1:2" x14ac:dyDescent="0.25">
      <c r="A1001" s="2">
        <f t="shared" si="655"/>
        <v>1</v>
      </c>
      <c r="B1001" s="2">
        <f t="shared" si="656"/>
        <v>1900</v>
      </c>
    </row>
    <row r="1002" spans="1:2" x14ac:dyDescent="0.25">
      <c r="A1002" s="2">
        <f t="shared" si="655"/>
        <v>1</v>
      </c>
      <c r="B1002" s="2">
        <f t="shared" si="656"/>
        <v>1900</v>
      </c>
    </row>
    <row r="1003" spans="1:2" x14ac:dyDescent="0.25">
      <c r="A1003" s="2">
        <f t="shared" si="655"/>
        <v>1</v>
      </c>
      <c r="B1003" s="2">
        <f t="shared" si="656"/>
        <v>1900</v>
      </c>
    </row>
    <row r="1004" spans="1:2" x14ac:dyDescent="0.25">
      <c r="A1004" s="2">
        <f t="shared" ref="A1004:A1067" si="657">MONTH(C1004)</f>
        <v>1</v>
      </c>
      <c r="B1004" s="2">
        <f t="shared" ref="B1004:B1067" si="658">YEAR(C1004)</f>
        <v>1900</v>
      </c>
    </row>
    <row r="1005" spans="1:2" x14ac:dyDescent="0.25">
      <c r="A1005" s="2">
        <f t="shared" si="657"/>
        <v>1</v>
      </c>
      <c r="B1005" s="2">
        <f t="shared" si="658"/>
        <v>1900</v>
      </c>
    </row>
    <row r="1006" spans="1:2" x14ac:dyDescent="0.25">
      <c r="A1006" s="2">
        <f t="shared" si="657"/>
        <v>1</v>
      </c>
      <c r="B1006" s="2">
        <f t="shared" si="658"/>
        <v>1900</v>
      </c>
    </row>
    <row r="1007" spans="1:2" x14ac:dyDescent="0.25">
      <c r="A1007" s="2">
        <f t="shared" si="657"/>
        <v>1</v>
      </c>
      <c r="B1007" s="2">
        <f t="shared" si="658"/>
        <v>1900</v>
      </c>
    </row>
    <row r="1008" spans="1:2" x14ac:dyDescent="0.25">
      <c r="A1008" s="2">
        <f t="shared" si="657"/>
        <v>1</v>
      </c>
      <c r="B1008" s="2">
        <f t="shared" si="658"/>
        <v>1900</v>
      </c>
    </row>
    <row r="1009" spans="1:2" x14ac:dyDescent="0.25">
      <c r="A1009" s="2">
        <f t="shared" si="657"/>
        <v>1</v>
      </c>
      <c r="B1009" s="2">
        <f t="shared" si="658"/>
        <v>1900</v>
      </c>
    </row>
    <row r="1010" spans="1:2" x14ac:dyDescent="0.25">
      <c r="A1010" s="2">
        <f t="shared" si="657"/>
        <v>1</v>
      </c>
      <c r="B1010" s="2">
        <f t="shared" si="658"/>
        <v>1900</v>
      </c>
    </row>
    <row r="1011" spans="1:2" x14ac:dyDescent="0.25">
      <c r="A1011" s="2">
        <f t="shared" si="657"/>
        <v>1</v>
      </c>
      <c r="B1011" s="2">
        <f t="shared" si="658"/>
        <v>1900</v>
      </c>
    </row>
    <row r="1012" spans="1:2" x14ac:dyDescent="0.25">
      <c r="A1012" s="2">
        <f t="shared" si="657"/>
        <v>1</v>
      </c>
      <c r="B1012" s="2">
        <f t="shared" si="658"/>
        <v>1900</v>
      </c>
    </row>
    <row r="1013" spans="1:2" x14ac:dyDescent="0.25">
      <c r="A1013" s="2">
        <f t="shared" si="657"/>
        <v>1</v>
      </c>
      <c r="B1013" s="2">
        <f t="shared" si="658"/>
        <v>1900</v>
      </c>
    </row>
    <row r="1014" spans="1:2" x14ac:dyDescent="0.25">
      <c r="A1014" s="2">
        <f t="shared" si="657"/>
        <v>1</v>
      </c>
      <c r="B1014" s="2">
        <f t="shared" si="658"/>
        <v>1900</v>
      </c>
    </row>
    <row r="1015" spans="1:2" x14ac:dyDescent="0.25">
      <c r="A1015" s="2">
        <f t="shared" si="657"/>
        <v>1</v>
      </c>
      <c r="B1015" s="2">
        <f t="shared" si="658"/>
        <v>1900</v>
      </c>
    </row>
    <row r="1016" spans="1:2" x14ac:dyDescent="0.25">
      <c r="A1016" s="2">
        <f t="shared" si="657"/>
        <v>1</v>
      </c>
      <c r="B1016" s="2">
        <f t="shared" si="658"/>
        <v>1900</v>
      </c>
    </row>
    <row r="1017" spans="1:2" x14ac:dyDescent="0.25">
      <c r="A1017" s="2">
        <f t="shared" si="657"/>
        <v>1</v>
      </c>
      <c r="B1017" s="2">
        <f t="shared" si="658"/>
        <v>1900</v>
      </c>
    </row>
    <row r="1018" spans="1:2" x14ac:dyDescent="0.25">
      <c r="A1018" s="2">
        <f t="shared" si="657"/>
        <v>1</v>
      </c>
      <c r="B1018" s="2">
        <f t="shared" si="658"/>
        <v>1900</v>
      </c>
    </row>
    <row r="1019" spans="1:2" x14ac:dyDescent="0.25">
      <c r="A1019" s="2">
        <f t="shared" si="657"/>
        <v>1</v>
      </c>
      <c r="B1019" s="2">
        <f t="shared" si="658"/>
        <v>1900</v>
      </c>
    </row>
    <row r="1020" spans="1:2" x14ac:dyDescent="0.25">
      <c r="A1020" s="2">
        <f t="shared" si="657"/>
        <v>1</v>
      </c>
      <c r="B1020" s="2">
        <f t="shared" si="658"/>
        <v>1900</v>
      </c>
    </row>
    <row r="1021" spans="1:2" x14ac:dyDescent="0.25">
      <c r="A1021" s="2">
        <f t="shared" si="657"/>
        <v>1</v>
      </c>
      <c r="B1021" s="2">
        <f t="shared" si="658"/>
        <v>1900</v>
      </c>
    </row>
    <row r="1022" spans="1:2" x14ac:dyDescent="0.25">
      <c r="A1022" s="2">
        <f t="shared" si="657"/>
        <v>1</v>
      </c>
      <c r="B1022" s="2">
        <f t="shared" si="658"/>
        <v>1900</v>
      </c>
    </row>
    <row r="1023" spans="1:2" x14ac:dyDescent="0.25">
      <c r="A1023" s="2">
        <f t="shared" si="657"/>
        <v>1</v>
      </c>
      <c r="B1023" s="2">
        <f t="shared" si="658"/>
        <v>1900</v>
      </c>
    </row>
    <row r="1024" spans="1:2" x14ac:dyDescent="0.25">
      <c r="A1024" s="2">
        <f t="shared" si="657"/>
        <v>1</v>
      </c>
      <c r="B1024" s="2">
        <f t="shared" si="658"/>
        <v>1900</v>
      </c>
    </row>
    <row r="1025" spans="1:2" x14ac:dyDescent="0.25">
      <c r="A1025" s="2">
        <f t="shared" si="657"/>
        <v>1</v>
      </c>
      <c r="B1025" s="2">
        <f t="shared" si="658"/>
        <v>1900</v>
      </c>
    </row>
    <row r="1026" spans="1:2" x14ac:dyDescent="0.25">
      <c r="A1026" s="2">
        <f t="shared" si="657"/>
        <v>1</v>
      </c>
      <c r="B1026" s="2">
        <f t="shared" si="658"/>
        <v>1900</v>
      </c>
    </row>
    <row r="1027" spans="1:2" x14ac:dyDescent="0.25">
      <c r="A1027" s="2">
        <f t="shared" si="657"/>
        <v>1</v>
      </c>
      <c r="B1027" s="2">
        <f t="shared" si="658"/>
        <v>1900</v>
      </c>
    </row>
    <row r="1028" spans="1:2" x14ac:dyDescent="0.25">
      <c r="A1028" s="2">
        <f t="shared" si="657"/>
        <v>1</v>
      </c>
      <c r="B1028" s="2">
        <f t="shared" si="658"/>
        <v>1900</v>
      </c>
    </row>
    <row r="1029" spans="1:2" x14ac:dyDescent="0.25">
      <c r="A1029" s="2">
        <f t="shared" si="657"/>
        <v>1</v>
      </c>
      <c r="B1029" s="2">
        <f t="shared" si="658"/>
        <v>1900</v>
      </c>
    </row>
    <row r="1030" spans="1:2" x14ac:dyDescent="0.25">
      <c r="A1030" s="2">
        <f t="shared" si="657"/>
        <v>1</v>
      </c>
      <c r="B1030" s="2">
        <f t="shared" si="658"/>
        <v>1900</v>
      </c>
    </row>
    <row r="1031" spans="1:2" x14ac:dyDescent="0.25">
      <c r="A1031" s="2">
        <f t="shared" si="657"/>
        <v>1</v>
      </c>
      <c r="B1031" s="2">
        <f t="shared" si="658"/>
        <v>1900</v>
      </c>
    </row>
    <row r="1032" spans="1:2" x14ac:dyDescent="0.25">
      <c r="A1032" s="2">
        <f t="shared" si="657"/>
        <v>1</v>
      </c>
      <c r="B1032" s="2">
        <f t="shared" si="658"/>
        <v>1900</v>
      </c>
    </row>
    <row r="1033" spans="1:2" x14ac:dyDescent="0.25">
      <c r="A1033" s="2">
        <f t="shared" si="657"/>
        <v>1</v>
      </c>
      <c r="B1033" s="2">
        <f t="shared" si="658"/>
        <v>1900</v>
      </c>
    </row>
    <row r="1034" spans="1:2" x14ac:dyDescent="0.25">
      <c r="A1034" s="2">
        <f t="shared" si="657"/>
        <v>1</v>
      </c>
      <c r="B1034" s="2">
        <f t="shared" si="658"/>
        <v>1900</v>
      </c>
    </row>
    <row r="1035" spans="1:2" x14ac:dyDescent="0.25">
      <c r="A1035" s="2">
        <f t="shared" si="657"/>
        <v>1</v>
      </c>
      <c r="B1035" s="2">
        <f t="shared" si="658"/>
        <v>1900</v>
      </c>
    </row>
    <row r="1036" spans="1:2" x14ac:dyDescent="0.25">
      <c r="A1036" s="2">
        <f t="shared" si="657"/>
        <v>1</v>
      </c>
      <c r="B1036" s="2">
        <f t="shared" si="658"/>
        <v>1900</v>
      </c>
    </row>
    <row r="1037" spans="1:2" x14ac:dyDescent="0.25">
      <c r="A1037" s="2">
        <f t="shared" si="657"/>
        <v>1</v>
      </c>
      <c r="B1037" s="2">
        <f t="shared" si="658"/>
        <v>1900</v>
      </c>
    </row>
    <row r="1038" spans="1:2" x14ac:dyDescent="0.25">
      <c r="A1038" s="2">
        <f t="shared" si="657"/>
        <v>1</v>
      </c>
      <c r="B1038" s="2">
        <f t="shared" si="658"/>
        <v>1900</v>
      </c>
    </row>
    <row r="1039" spans="1:2" x14ac:dyDescent="0.25">
      <c r="A1039" s="2">
        <f t="shared" si="657"/>
        <v>1</v>
      </c>
      <c r="B1039" s="2">
        <f t="shared" si="658"/>
        <v>1900</v>
      </c>
    </row>
    <row r="1040" spans="1:2" x14ac:dyDescent="0.25">
      <c r="A1040" s="2">
        <f t="shared" si="657"/>
        <v>1</v>
      </c>
      <c r="B1040" s="2">
        <f t="shared" si="658"/>
        <v>1900</v>
      </c>
    </row>
    <row r="1041" spans="1:2" x14ac:dyDescent="0.25">
      <c r="A1041" s="2">
        <f t="shared" si="657"/>
        <v>1</v>
      </c>
      <c r="B1041" s="2">
        <f t="shared" si="658"/>
        <v>1900</v>
      </c>
    </row>
    <row r="1042" spans="1:2" x14ac:dyDescent="0.25">
      <c r="A1042" s="2">
        <f t="shared" si="657"/>
        <v>1</v>
      </c>
      <c r="B1042" s="2">
        <f t="shared" si="658"/>
        <v>1900</v>
      </c>
    </row>
    <row r="1043" spans="1:2" x14ac:dyDescent="0.25">
      <c r="A1043" s="2">
        <f t="shared" si="657"/>
        <v>1</v>
      </c>
      <c r="B1043" s="2">
        <f t="shared" si="658"/>
        <v>1900</v>
      </c>
    </row>
    <row r="1044" spans="1:2" x14ac:dyDescent="0.25">
      <c r="A1044" s="2">
        <f t="shared" si="657"/>
        <v>1</v>
      </c>
      <c r="B1044" s="2">
        <f t="shared" si="658"/>
        <v>1900</v>
      </c>
    </row>
    <row r="1045" spans="1:2" x14ac:dyDescent="0.25">
      <c r="A1045" s="2">
        <f t="shared" si="657"/>
        <v>1</v>
      </c>
      <c r="B1045" s="2">
        <f t="shared" si="658"/>
        <v>1900</v>
      </c>
    </row>
    <row r="1046" spans="1:2" x14ac:dyDescent="0.25">
      <c r="A1046" s="2">
        <f t="shared" si="657"/>
        <v>1</v>
      </c>
      <c r="B1046" s="2">
        <f t="shared" si="658"/>
        <v>1900</v>
      </c>
    </row>
    <row r="1047" spans="1:2" x14ac:dyDescent="0.25">
      <c r="A1047" s="2">
        <f t="shared" si="657"/>
        <v>1</v>
      </c>
      <c r="B1047" s="2">
        <f t="shared" si="658"/>
        <v>1900</v>
      </c>
    </row>
    <row r="1048" spans="1:2" x14ac:dyDescent="0.25">
      <c r="A1048" s="2">
        <f t="shared" si="657"/>
        <v>1</v>
      </c>
      <c r="B1048" s="2">
        <f t="shared" si="658"/>
        <v>1900</v>
      </c>
    </row>
    <row r="1049" spans="1:2" x14ac:dyDescent="0.25">
      <c r="A1049" s="2">
        <f t="shared" si="657"/>
        <v>1</v>
      </c>
      <c r="B1049" s="2">
        <f t="shared" si="658"/>
        <v>1900</v>
      </c>
    </row>
    <row r="1050" spans="1:2" x14ac:dyDescent="0.25">
      <c r="A1050" s="2">
        <f t="shared" si="657"/>
        <v>1</v>
      </c>
      <c r="B1050" s="2">
        <f t="shared" si="658"/>
        <v>1900</v>
      </c>
    </row>
    <row r="1051" spans="1:2" x14ac:dyDescent="0.25">
      <c r="A1051" s="2">
        <f t="shared" si="657"/>
        <v>1</v>
      </c>
      <c r="B1051" s="2">
        <f t="shared" si="658"/>
        <v>1900</v>
      </c>
    </row>
    <row r="1052" spans="1:2" x14ac:dyDescent="0.25">
      <c r="A1052" s="2">
        <f t="shared" si="657"/>
        <v>1</v>
      </c>
      <c r="B1052" s="2">
        <f t="shared" si="658"/>
        <v>1900</v>
      </c>
    </row>
    <row r="1053" spans="1:2" x14ac:dyDescent="0.25">
      <c r="A1053" s="2">
        <f t="shared" si="657"/>
        <v>1</v>
      </c>
      <c r="B1053" s="2">
        <f t="shared" si="658"/>
        <v>1900</v>
      </c>
    </row>
    <row r="1054" spans="1:2" x14ac:dyDescent="0.25">
      <c r="A1054" s="2">
        <f t="shared" si="657"/>
        <v>1</v>
      </c>
      <c r="B1054" s="2">
        <f t="shared" si="658"/>
        <v>1900</v>
      </c>
    </row>
    <row r="1055" spans="1:2" x14ac:dyDescent="0.25">
      <c r="A1055" s="2">
        <f t="shared" si="657"/>
        <v>1</v>
      </c>
      <c r="B1055" s="2">
        <f t="shared" si="658"/>
        <v>1900</v>
      </c>
    </row>
    <row r="1056" spans="1:2" x14ac:dyDescent="0.25">
      <c r="A1056" s="2">
        <f t="shared" si="657"/>
        <v>1</v>
      </c>
      <c r="B1056" s="2">
        <f t="shared" si="658"/>
        <v>1900</v>
      </c>
    </row>
    <row r="1057" spans="1:2" x14ac:dyDescent="0.25">
      <c r="A1057" s="2">
        <f t="shared" si="657"/>
        <v>1</v>
      </c>
      <c r="B1057" s="2">
        <f t="shared" si="658"/>
        <v>1900</v>
      </c>
    </row>
    <row r="1058" spans="1:2" x14ac:dyDescent="0.25">
      <c r="A1058" s="2">
        <f t="shared" si="657"/>
        <v>1</v>
      </c>
      <c r="B1058" s="2">
        <f t="shared" si="658"/>
        <v>1900</v>
      </c>
    </row>
    <row r="1059" spans="1:2" x14ac:dyDescent="0.25">
      <c r="A1059" s="2">
        <f t="shared" si="657"/>
        <v>1</v>
      </c>
      <c r="B1059" s="2">
        <f t="shared" si="658"/>
        <v>1900</v>
      </c>
    </row>
    <row r="1060" spans="1:2" x14ac:dyDescent="0.25">
      <c r="A1060" s="2">
        <f t="shared" si="657"/>
        <v>1</v>
      </c>
      <c r="B1060" s="2">
        <f t="shared" si="658"/>
        <v>1900</v>
      </c>
    </row>
    <row r="1061" spans="1:2" x14ac:dyDescent="0.25">
      <c r="A1061" s="2">
        <f t="shared" si="657"/>
        <v>1</v>
      </c>
      <c r="B1061" s="2">
        <f t="shared" si="658"/>
        <v>1900</v>
      </c>
    </row>
    <row r="1062" spans="1:2" x14ac:dyDescent="0.25">
      <c r="A1062" s="2">
        <f t="shared" si="657"/>
        <v>1</v>
      </c>
      <c r="B1062" s="2">
        <f t="shared" si="658"/>
        <v>1900</v>
      </c>
    </row>
    <row r="1063" spans="1:2" x14ac:dyDescent="0.25">
      <c r="A1063" s="2">
        <f t="shared" si="657"/>
        <v>1</v>
      </c>
      <c r="B1063" s="2">
        <f t="shared" si="658"/>
        <v>1900</v>
      </c>
    </row>
    <row r="1064" spans="1:2" x14ac:dyDescent="0.25">
      <c r="A1064" s="2">
        <f t="shared" si="657"/>
        <v>1</v>
      </c>
      <c r="B1064" s="2">
        <f t="shared" si="658"/>
        <v>1900</v>
      </c>
    </row>
    <row r="1065" spans="1:2" x14ac:dyDescent="0.25">
      <c r="A1065" s="2">
        <f t="shared" si="657"/>
        <v>1</v>
      </c>
      <c r="B1065" s="2">
        <f t="shared" si="658"/>
        <v>1900</v>
      </c>
    </row>
    <row r="1066" spans="1:2" x14ac:dyDescent="0.25">
      <c r="A1066" s="2">
        <f t="shared" si="657"/>
        <v>1</v>
      </c>
      <c r="B1066" s="2">
        <f t="shared" si="658"/>
        <v>1900</v>
      </c>
    </row>
    <row r="1067" spans="1:2" x14ac:dyDescent="0.25">
      <c r="A1067" s="2">
        <f t="shared" si="657"/>
        <v>1</v>
      </c>
      <c r="B1067" s="2">
        <f t="shared" si="658"/>
        <v>1900</v>
      </c>
    </row>
    <row r="1068" spans="1:2" x14ac:dyDescent="0.25">
      <c r="A1068" s="2">
        <f t="shared" ref="A1068:A1106" si="659">MONTH(C1068)</f>
        <v>1</v>
      </c>
      <c r="B1068" s="2">
        <f t="shared" ref="B1068:B1106" si="660">YEAR(C1068)</f>
        <v>1900</v>
      </c>
    </row>
    <row r="1069" spans="1:2" x14ac:dyDescent="0.25">
      <c r="A1069" s="2">
        <f t="shared" si="659"/>
        <v>1</v>
      </c>
      <c r="B1069" s="2">
        <f t="shared" si="660"/>
        <v>1900</v>
      </c>
    </row>
    <row r="1070" spans="1:2" x14ac:dyDescent="0.25">
      <c r="A1070" s="2">
        <f t="shared" si="659"/>
        <v>1</v>
      </c>
      <c r="B1070" s="2">
        <f t="shared" si="660"/>
        <v>1900</v>
      </c>
    </row>
    <row r="1071" spans="1:2" x14ac:dyDescent="0.25">
      <c r="A1071" s="2">
        <f t="shared" si="659"/>
        <v>1</v>
      </c>
      <c r="B1071" s="2">
        <f t="shared" si="660"/>
        <v>1900</v>
      </c>
    </row>
    <row r="1072" spans="1:2" x14ac:dyDescent="0.25">
      <c r="A1072" s="2">
        <f t="shared" si="659"/>
        <v>1</v>
      </c>
      <c r="B1072" s="2">
        <f t="shared" si="660"/>
        <v>1900</v>
      </c>
    </row>
    <row r="1073" spans="1:2" x14ac:dyDescent="0.25">
      <c r="A1073" s="2">
        <f t="shared" si="659"/>
        <v>1</v>
      </c>
      <c r="B1073" s="2">
        <f t="shared" si="660"/>
        <v>1900</v>
      </c>
    </row>
    <row r="1074" spans="1:2" x14ac:dyDescent="0.25">
      <c r="A1074" s="2">
        <f t="shared" si="659"/>
        <v>1</v>
      </c>
      <c r="B1074" s="2">
        <f t="shared" si="660"/>
        <v>1900</v>
      </c>
    </row>
    <row r="1075" spans="1:2" x14ac:dyDescent="0.25">
      <c r="A1075" s="2">
        <f t="shared" si="659"/>
        <v>1</v>
      </c>
      <c r="B1075" s="2">
        <f t="shared" si="660"/>
        <v>1900</v>
      </c>
    </row>
    <row r="1076" spans="1:2" x14ac:dyDescent="0.25">
      <c r="A1076" s="2">
        <f t="shared" si="659"/>
        <v>1</v>
      </c>
      <c r="B1076" s="2">
        <f t="shared" si="660"/>
        <v>1900</v>
      </c>
    </row>
    <row r="1077" spans="1:2" x14ac:dyDescent="0.25">
      <c r="A1077" s="2">
        <f t="shared" si="659"/>
        <v>1</v>
      </c>
      <c r="B1077" s="2">
        <f t="shared" si="660"/>
        <v>1900</v>
      </c>
    </row>
    <row r="1078" spans="1:2" x14ac:dyDescent="0.25">
      <c r="A1078" s="2">
        <f t="shared" si="659"/>
        <v>1</v>
      </c>
      <c r="B1078" s="2">
        <f t="shared" si="660"/>
        <v>1900</v>
      </c>
    </row>
    <row r="1079" spans="1:2" x14ac:dyDescent="0.25">
      <c r="A1079" s="2">
        <f t="shared" si="659"/>
        <v>1</v>
      </c>
      <c r="B1079" s="2">
        <f t="shared" si="660"/>
        <v>1900</v>
      </c>
    </row>
    <row r="1080" spans="1:2" x14ac:dyDescent="0.25">
      <c r="A1080" s="2">
        <f t="shared" si="659"/>
        <v>1</v>
      </c>
      <c r="B1080" s="2">
        <f t="shared" si="660"/>
        <v>1900</v>
      </c>
    </row>
    <row r="1081" spans="1:2" x14ac:dyDescent="0.25">
      <c r="A1081" s="2">
        <f t="shared" si="659"/>
        <v>1</v>
      </c>
      <c r="B1081" s="2">
        <f t="shared" si="660"/>
        <v>1900</v>
      </c>
    </row>
    <row r="1082" spans="1:2" x14ac:dyDescent="0.25">
      <c r="A1082" s="2">
        <f t="shared" si="659"/>
        <v>1</v>
      </c>
      <c r="B1082" s="2">
        <f t="shared" si="660"/>
        <v>1900</v>
      </c>
    </row>
    <row r="1083" spans="1:2" x14ac:dyDescent="0.25">
      <c r="A1083" s="2">
        <f t="shared" si="659"/>
        <v>1</v>
      </c>
      <c r="B1083" s="2">
        <f t="shared" si="660"/>
        <v>1900</v>
      </c>
    </row>
    <row r="1084" spans="1:2" x14ac:dyDescent="0.25">
      <c r="A1084" s="2">
        <f t="shared" si="659"/>
        <v>1</v>
      </c>
      <c r="B1084" s="2">
        <f t="shared" si="660"/>
        <v>1900</v>
      </c>
    </row>
    <row r="1085" spans="1:2" x14ac:dyDescent="0.25">
      <c r="A1085" s="2">
        <f t="shared" si="659"/>
        <v>1</v>
      </c>
      <c r="B1085" s="2">
        <f t="shared" si="660"/>
        <v>1900</v>
      </c>
    </row>
    <row r="1086" spans="1:2" x14ac:dyDescent="0.25">
      <c r="A1086" s="2">
        <f t="shared" si="659"/>
        <v>1</v>
      </c>
      <c r="B1086" s="2">
        <f t="shared" si="660"/>
        <v>1900</v>
      </c>
    </row>
    <row r="1087" spans="1:2" x14ac:dyDescent="0.25">
      <c r="A1087" s="2">
        <f t="shared" si="659"/>
        <v>1</v>
      </c>
      <c r="B1087" s="2">
        <f t="shared" si="660"/>
        <v>1900</v>
      </c>
    </row>
    <row r="1088" spans="1:2" x14ac:dyDescent="0.25">
      <c r="A1088" s="2">
        <f t="shared" si="659"/>
        <v>1</v>
      </c>
      <c r="B1088" s="2">
        <f t="shared" si="660"/>
        <v>1900</v>
      </c>
    </row>
    <row r="1089" spans="1:2" x14ac:dyDescent="0.25">
      <c r="A1089" s="2">
        <f t="shared" si="659"/>
        <v>1</v>
      </c>
      <c r="B1089" s="2">
        <f t="shared" si="660"/>
        <v>1900</v>
      </c>
    </row>
    <row r="1090" spans="1:2" x14ac:dyDescent="0.25">
      <c r="A1090" s="2">
        <f t="shared" si="659"/>
        <v>1</v>
      </c>
      <c r="B1090" s="2">
        <f t="shared" si="660"/>
        <v>1900</v>
      </c>
    </row>
    <row r="1091" spans="1:2" x14ac:dyDescent="0.25">
      <c r="A1091" s="2">
        <f t="shared" si="659"/>
        <v>1</v>
      </c>
      <c r="B1091" s="2">
        <f t="shared" si="660"/>
        <v>1900</v>
      </c>
    </row>
    <row r="1092" spans="1:2" x14ac:dyDescent="0.25">
      <c r="A1092" s="2">
        <f t="shared" si="659"/>
        <v>1</v>
      </c>
      <c r="B1092" s="2">
        <f t="shared" si="660"/>
        <v>1900</v>
      </c>
    </row>
    <row r="1093" spans="1:2" x14ac:dyDescent="0.25">
      <c r="A1093" s="2">
        <f t="shared" si="659"/>
        <v>1</v>
      </c>
      <c r="B1093" s="2">
        <f t="shared" si="660"/>
        <v>1900</v>
      </c>
    </row>
    <row r="1094" spans="1:2" x14ac:dyDescent="0.25">
      <c r="A1094" s="2">
        <f t="shared" si="659"/>
        <v>1</v>
      </c>
      <c r="B1094" s="2">
        <f t="shared" si="660"/>
        <v>1900</v>
      </c>
    </row>
    <row r="1095" spans="1:2" x14ac:dyDescent="0.25">
      <c r="A1095" s="2">
        <f t="shared" si="659"/>
        <v>1</v>
      </c>
      <c r="B1095" s="2">
        <f t="shared" si="660"/>
        <v>1900</v>
      </c>
    </row>
    <row r="1096" spans="1:2" x14ac:dyDescent="0.25">
      <c r="A1096" s="2">
        <f t="shared" si="659"/>
        <v>1</v>
      </c>
      <c r="B1096" s="2">
        <f t="shared" si="660"/>
        <v>1900</v>
      </c>
    </row>
    <row r="1097" spans="1:2" x14ac:dyDescent="0.25">
      <c r="A1097" s="2">
        <f t="shared" si="659"/>
        <v>1</v>
      </c>
      <c r="B1097" s="2">
        <f t="shared" si="660"/>
        <v>1900</v>
      </c>
    </row>
    <row r="1098" spans="1:2" x14ac:dyDescent="0.25">
      <c r="A1098" s="2">
        <f t="shared" si="659"/>
        <v>1</v>
      </c>
      <c r="B1098" s="2">
        <f t="shared" si="660"/>
        <v>1900</v>
      </c>
    </row>
    <row r="1099" spans="1:2" x14ac:dyDescent="0.25">
      <c r="A1099" s="2">
        <f t="shared" si="659"/>
        <v>1</v>
      </c>
      <c r="B1099" s="2">
        <f t="shared" si="660"/>
        <v>1900</v>
      </c>
    </row>
    <row r="1100" spans="1:2" x14ac:dyDescent="0.25">
      <c r="A1100" s="2">
        <f t="shared" si="659"/>
        <v>1</v>
      </c>
      <c r="B1100" s="2">
        <f t="shared" si="660"/>
        <v>1900</v>
      </c>
    </row>
    <row r="1101" spans="1:2" x14ac:dyDescent="0.25">
      <c r="A1101" s="2">
        <f t="shared" si="659"/>
        <v>1</v>
      </c>
      <c r="B1101" s="2">
        <f t="shared" si="660"/>
        <v>1900</v>
      </c>
    </row>
    <row r="1102" spans="1:2" x14ac:dyDescent="0.25">
      <c r="A1102" s="2">
        <f t="shared" si="659"/>
        <v>1</v>
      </c>
      <c r="B1102" s="2">
        <f t="shared" si="660"/>
        <v>1900</v>
      </c>
    </row>
    <row r="1103" spans="1:2" x14ac:dyDescent="0.25">
      <c r="A1103" s="2">
        <f t="shared" si="659"/>
        <v>1</v>
      </c>
      <c r="B1103" s="2">
        <f t="shared" si="660"/>
        <v>1900</v>
      </c>
    </row>
    <row r="1104" spans="1:2" x14ac:dyDescent="0.25">
      <c r="A1104" s="2">
        <f t="shared" si="659"/>
        <v>1</v>
      </c>
      <c r="B1104" s="2">
        <f t="shared" si="660"/>
        <v>1900</v>
      </c>
    </row>
    <row r="1105" spans="1:2" x14ac:dyDescent="0.25">
      <c r="A1105" s="2">
        <f t="shared" si="659"/>
        <v>1</v>
      </c>
      <c r="B1105" s="2">
        <f t="shared" si="660"/>
        <v>1900</v>
      </c>
    </row>
    <row r="1106" spans="1:2" x14ac:dyDescent="0.25">
      <c r="A1106" s="2">
        <f t="shared" si="659"/>
        <v>1</v>
      </c>
      <c r="B1106" s="2">
        <f t="shared" si="660"/>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T1395"/>
  <sheetViews>
    <sheetView topLeftCell="A2" zoomScale="80" zoomScaleNormal="80" workbookViewId="0">
      <pane xSplit="3" ySplit="9" topLeftCell="D70" activePane="bottomRight" state="frozen"/>
      <selection activeCell="A2" sqref="A2"/>
      <selection pane="topRight" activeCell="B2" sqref="B2"/>
      <selection pane="bottomLeft" activeCell="A11" sqref="A11"/>
      <selection pane="bottomRight" activeCell="XES79" sqref="XES79"/>
    </sheetView>
  </sheetViews>
  <sheetFormatPr defaultColWidth="12.5703125" defaultRowHeight="15.75" x14ac:dyDescent="0.25"/>
  <cols>
    <col min="1" max="1" width="3.28515625" style="2" hidden="1" customWidth="1"/>
    <col min="2" max="2" width="6.425781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28515625" style="76" customWidth="1"/>
    <col min="60" max="60" width="11.7109375" style="83" customWidth="1"/>
    <col min="61" max="61" width="11.5703125" style="47" customWidth="1"/>
    <col min="62" max="62" width="9.7109375" style="48" bestFit="1" customWidth="1"/>
    <col min="63" max="63" width="11.28515625" style="76" customWidth="1"/>
    <col min="64" max="64" width="11.28515625" style="83" customWidth="1"/>
    <col min="65" max="65" width="13.28515625" style="47" customWidth="1"/>
    <col min="66" max="66" width="9.7109375" style="48" bestFit="1" customWidth="1"/>
    <col min="67" max="67" width="11.7109375" style="76" customWidth="1"/>
    <col min="68" max="68" width="11.5703125" style="83" customWidth="1"/>
    <col min="69" max="69" width="11.7109375" style="47" customWidth="1"/>
    <col min="70" max="70" width="9.71093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7109375" style="76" customWidth="1"/>
    <col min="92" max="92" width="12.85546875" style="83" customWidth="1"/>
    <col min="93" max="93" width="10.85546875" style="47" customWidth="1"/>
    <col min="94" max="94" width="9.7109375" style="48" bestFit="1" customWidth="1"/>
    <col min="95" max="95" width="11.5703125" style="76" customWidth="1"/>
    <col min="96" max="96" width="12.28515625" style="83" customWidth="1"/>
    <col min="97" max="97" width="11.42578125" style="47" customWidth="1"/>
    <col min="98" max="98" width="11.42578125" style="48" customWidth="1"/>
    <col min="99" max="99" width="12.85546875" style="76" customWidth="1"/>
    <col min="100" max="100" width="13.7109375" style="83" customWidth="1"/>
    <col min="101" max="101" width="14.140625" style="47" customWidth="1"/>
    <col min="102" max="102" width="9.71093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2.28515625" style="92" customWidth="1"/>
    <col min="136" max="136" width="12.285156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2.5703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3" s="116" customFormat="1" ht="16.5" customHeight="1" x14ac:dyDescent="0.25">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3" s="117" customFormat="1" ht="18" customHeight="1" x14ac:dyDescent="0.25">
      <c r="C9" s="97" t="s">
        <v>54</v>
      </c>
      <c r="D9" s="282" t="s">
        <v>9</v>
      </c>
      <c r="E9" s="282"/>
      <c r="F9" s="282"/>
      <c r="G9" s="283"/>
      <c r="H9" s="281" t="s">
        <v>6</v>
      </c>
      <c r="I9" s="282"/>
      <c r="J9" s="282"/>
      <c r="K9" s="283"/>
      <c r="L9" s="281" t="s">
        <v>7</v>
      </c>
      <c r="M9" s="282"/>
      <c r="N9" s="282"/>
      <c r="O9" s="283"/>
      <c r="P9" s="281" t="s">
        <v>8</v>
      </c>
      <c r="Q9" s="282"/>
      <c r="R9" s="282"/>
      <c r="S9" s="283"/>
      <c r="T9" s="281" t="s">
        <v>9</v>
      </c>
      <c r="U9" s="282"/>
      <c r="V9" s="282"/>
      <c r="W9" s="283"/>
      <c r="X9" s="281" t="s">
        <v>6</v>
      </c>
      <c r="Y9" s="282"/>
      <c r="Z9" s="282"/>
      <c r="AA9" s="283"/>
      <c r="AB9" s="281" t="s">
        <v>7</v>
      </c>
      <c r="AC9" s="282"/>
      <c r="AD9" s="282"/>
      <c r="AE9" s="283"/>
      <c r="AF9" s="281" t="s">
        <v>8</v>
      </c>
      <c r="AG9" s="282"/>
      <c r="AH9" s="282"/>
      <c r="AI9" s="283"/>
      <c r="AJ9" s="281" t="s">
        <v>9</v>
      </c>
      <c r="AK9" s="282"/>
      <c r="AL9" s="282"/>
      <c r="AM9" s="283"/>
      <c r="AN9" s="281" t="s">
        <v>6</v>
      </c>
      <c r="AO9" s="282"/>
      <c r="AP9" s="282"/>
      <c r="AQ9" s="283"/>
      <c r="AR9" s="281" t="s">
        <v>7</v>
      </c>
      <c r="AS9" s="282"/>
      <c r="AT9" s="282"/>
      <c r="AU9" s="283"/>
      <c r="AV9" s="281" t="s">
        <v>8</v>
      </c>
      <c r="AW9" s="282"/>
      <c r="AX9" s="282"/>
      <c r="AY9" s="283"/>
      <c r="AZ9" s="281" t="s">
        <v>9</v>
      </c>
      <c r="BA9" s="282"/>
      <c r="BB9" s="282"/>
      <c r="BC9" s="283"/>
      <c r="BD9" s="281" t="s">
        <v>6</v>
      </c>
      <c r="BE9" s="282"/>
      <c r="BF9" s="282"/>
      <c r="BG9" s="283"/>
      <c r="BH9" s="281" t="s">
        <v>7</v>
      </c>
      <c r="BI9" s="282"/>
      <c r="BJ9" s="282"/>
      <c r="BK9" s="283"/>
      <c r="BL9" s="281" t="s">
        <v>8</v>
      </c>
      <c r="BM9" s="282"/>
      <c r="BN9" s="282"/>
      <c r="BO9" s="283"/>
      <c r="BP9" s="281" t="s">
        <v>9</v>
      </c>
      <c r="BQ9" s="282"/>
      <c r="BR9" s="282"/>
      <c r="BS9" s="283"/>
      <c r="BT9" s="281" t="s">
        <v>6</v>
      </c>
      <c r="BU9" s="282"/>
      <c r="BV9" s="282"/>
      <c r="BW9" s="283"/>
      <c r="BX9" s="281" t="s">
        <v>7</v>
      </c>
      <c r="BY9" s="282"/>
      <c r="BZ9" s="282"/>
      <c r="CA9" s="283"/>
      <c r="CB9" s="281" t="s">
        <v>8</v>
      </c>
      <c r="CC9" s="282"/>
      <c r="CD9" s="282"/>
      <c r="CE9" s="283"/>
      <c r="CF9" s="281" t="s">
        <v>9</v>
      </c>
      <c r="CG9" s="282"/>
      <c r="CH9" s="282"/>
      <c r="CI9" s="283"/>
      <c r="CJ9" s="281" t="s">
        <v>6</v>
      </c>
      <c r="CK9" s="282"/>
      <c r="CL9" s="282"/>
      <c r="CM9" s="283"/>
      <c r="CN9" s="281" t="s">
        <v>7</v>
      </c>
      <c r="CO9" s="282"/>
      <c r="CP9" s="282"/>
      <c r="CQ9" s="283"/>
      <c r="CR9" s="281" t="s">
        <v>8</v>
      </c>
      <c r="CS9" s="282"/>
      <c r="CT9" s="282"/>
      <c r="CU9" s="283"/>
      <c r="CV9" s="281" t="s">
        <v>9</v>
      </c>
      <c r="CW9" s="282"/>
      <c r="CX9" s="282"/>
      <c r="CY9" s="283"/>
      <c r="CZ9" s="281" t="s">
        <v>6</v>
      </c>
      <c r="DA9" s="282"/>
      <c r="DB9" s="282"/>
      <c r="DC9" s="283"/>
      <c r="DD9" s="281" t="s">
        <v>7</v>
      </c>
      <c r="DE9" s="282"/>
      <c r="DF9" s="282"/>
      <c r="DG9" s="283"/>
      <c r="DH9" s="281" t="s">
        <v>8</v>
      </c>
      <c r="DI9" s="282"/>
      <c r="DJ9" s="282"/>
      <c r="DK9" s="283"/>
      <c r="DL9" s="281" t="s">
        <v>9</v>
      </c>
      <c r="DM9" s="282"/>
      <c r="DN9" s="282"/>
      <c r="DO9" s="283"/>
      <c r="DP9" s="281" t="s">
        <v>6</v>
      </c>
      <c r="DQ9" s="282"/>
      <c r="DR9" s="282"/>
      <c r="DS9" s="283"/>
      <c r="DT9" s="281" t="s">
        <v>7</v>
      </c>
      <c r="DU9" s="282"/>
      <c r="DV9" s="282"/>
      <c r="DW9" s="283"/>
      <c r="DX9" s="281" t="s">
        <v>8</v>
      </c>
      <c r="DY9" s="282"/>
      <c r="DZ9" s="282"/>
      <c r="EA9" s="283"/>
      <c r="EB9" s="281" t="s">
        <v>9</v>
      </c>
      <c r="EC9" s="282"/>
      <c r="ED9" s="282"/>
      <c r="EE9" s="283"/>
      <c r="EF9" s="281" t="s">
        <v>6</v>
      </c>
      <c r="EG9" s="282"/>
      <c r="EH9" s="282"/>
      <c r="EI9" s="283"/>
      <c r="EJ9" s="281" t="s">
        <v>7</v>
      </c>
      <c r="EK9" s="282"/>
      <c r="EL9" s="282"/>
      <c r="EM9" s="283"/>
      <c r="EN9" s="281" t="s">
        <v>8</v>
      </c>
      <c r="EO9" s="282"/>
      <c r="EP9" s="282"/>
      <c r="EQ9" s="283"/>
      <c r="ER9" s="281" t="s">
        <v>9</v>
      </c>
      <c r="ES9" s="282"/>
      <c r="ET9" s="282"/>
      <c r="EU9" s="283"/>
      <c r="EV9" s="281" t="s">
        <v>6</v>
      </c>
      <c r="EW9" s="282"/>
      <c r="EX9" s="282"/>
      <c r="EY9" s="283"/>
      <c r="EZ9" s="281" t="s">
        <v>7</v>
      </c>
      <c r="FA9" s="282"/>
      <c r="FB9" s="282"/>
      <c r="FC9" s="283"/>
      <c r="FD9" s="281" t="s">
        <v>8</v>
      </c>
      <c r="FE9" s="282"/>
      <c r="FF9" s="282"/>
      <c r="FG9" s="283"/>
      <c r="FH9" s="281" t="s">
        <v>9</v>
      </c>
      <c r="FI9" s="282"/>
      <c r="FJ9" s="282"/>
      <c r="FK9" s="283"/>
      <c r="FL9" s="281" t="s">
        <v>6</v>
      </c>
      <c r="FM9" s="282"/>
      <c r="FN9" s="282"/>
      <c r="FO9" s="283"/>
      <c r="FP9" s="281" t="s">
        <v>7</v>
      </c>
      <c r="FQ9" s="282"/>
      <c r="FR9" s="282"/>
      <c r="FS9" s="283"/>
      <c r="FT9" s="281" t="s">
        <v>8</v>
      </c>
      <c r="FU9" s="282"/>
      <c r="FV9" s="282"/>
      <c r="FW9" s="283"/>
      <c r="FX9" s="281" t="s">
        <v>9</v>
      </c>
      <c r="FY9" s="282"/>
      <c r="FZ9" s="282"/>
      <c r="GA9" s="283"/>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202"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202"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202"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202" s="34" customFormat="1" x14ac:dyDescent="0.25">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 t="shared" ref="G84:G89"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 t="shared" ref="K84:K89"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 t="shared" ref="O84:O89"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 t="shared" ref="S84:S89"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 t="shared" ref="W84:W89"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 t="shared" ref="AA84:AA89"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 t="shared" ref="AE84:AE89"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 t="shared" ref="AI84:AI89"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 t="shared" ref="AM84:AM89"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 t="shared" ref="AQ84:AQ89"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 t="shared" ref="AU84:AU89"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 t="shared" ref="AY84:AY89"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 t="shared" ref="BC84:BC89"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 t="shared" ref="BG84:BG89"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 t="shared" ref="BK84:BK89"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 t="shared" ref="BO84:BO89"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 t="shared" ref="BS84:BS89"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 t="shared" ref="BW84:BW89"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 t="shared" ref="CA84:CA89"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 t="shared" ref="CE84:CE89"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 t="shared" ref="CI84:CI89"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 t="shared" ref="CM84:CM89"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 t="shared" ref="CQ84:CQ89"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 t="shared" ref="CU84:CU89"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 t="shared" ref="CY84:CY89"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 t="shared" ref="DC84:DC89"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 t="shared" ref="DG84:DG89"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 t="shared" ref="DK84:DK89"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 t="shared" ref="DO84:DO89"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 t="shared" ref="DS84:DS89"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 t="shared" ref="DW84:DW89"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 t="shared" ref="EA84:EA89"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 t="shared" ref="EE84:EE89"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 t="shared" ref="EI84:EI89"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 t="shared" ref="EM84:EM89"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 t="shared" ref="EQ84:EQ89"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 t="shared" ref="EY84:EY89"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 t="shared" ref="FC84:FC89"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 t="shared" ref="FG84:FG89"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 t="shared" ref="FK84:FK89"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 t="shared" ref="FO84:FO89"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 t="shared" ref="FS84:FS89"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 t="shared" ref="FW84:FW89"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 t="shared" ref="GA84:GA89" si="223">FZ84/FZ83-1</f>
        <v>-5.2173913043478293E-2</v>
      </c>
    </row>
    <row r="85" spans="1:202" s="190" customFormat="1" x14ac:dyDescent="0.25">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 t="shared" si="180"/>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 t="shared" si="181"/>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 t="shared" si="182"/>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 t="shared" si="183"/>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 t="shared" si="184"/>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 t="shared" si="185"/>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 t="shared" si="186"/>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 t="shared" si="187"/>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 t="shared" si="188"/>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 t="shared" si="189"/>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 t="shared" si="190"/>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 t="shared" si="191"/>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 t="shared" si="192"/>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 t="shared" si="193"/>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 t="shared" si="194"/>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 t="shared" si="195"/>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 t="shared" si="196"/>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 t="shared" si="197"/>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 t="shared" si="198"/>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 t="shared" si="199"/>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 t="shared" si="200"/>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 t="shared" si="201"/>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 t="shared" si="202"/>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 t="shared" si="203"/>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 t="shared" si="204"/>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 t="shared" si="205"/>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 t="shared" si="206"/>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 t="shared" si="207"/>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 t="shared" si="208"/>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 t="shared" si="209"/>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 t="shared" si="210"/>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 t="shared" si="211"/>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 t="shared" si="212"/>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 t="shared" si="213"/>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 t="shared" si="214"/>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 t="shared" si="215"/>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 t="shared" si="216"/>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 t="shared" si="217"/>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 t="shared" si="218"/>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 t="shared" si="219"/>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 t="shared" si="220"/>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 t="shared" si="221"/>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 t="shared" si="222"/>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 t="shared" si="223"/>
        <v>-8.256880733944949E-2</v>
      </c>
    </row>
    <row r="86" spans="1:202" s="34" customFormat="1" x14ac:dyDescent="0.25">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 t="shared" si="180"/>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 t="shared" si="181"/>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 t="shared" si="182"/>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 t="shared" si="183"/>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 t="shared" si="184"/>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 t="shared" si="185"/>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 t="shared" si="186"/>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 t="shared" si="187"/>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 t="shared" si="188"/>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 t="shared" si="189"/>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 t="shared" si="190"/>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 t="shared" si="191"/>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 t="shared" si="192"/>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 t="shared" si="193"/>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 t="shared" si="194"/>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 t="shared" si="195"/>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 t="shared" si="196"/>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 t="shared" si="197"/>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 t="shared" si="198"/>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 t="shared" si="199"/>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 t="shared" si="200"/>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 t="shared" si="201"/>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 t="shared" si="202"/>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 t="shared" si="203"/>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 t="shared" si="204"/>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 t="shared" si="205"/>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 t="shared" si="206"/>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 t="shared" si="207"/>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 t="shared" si="208"/>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 t="shared" si="209"/>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 t="shared" si="210"/>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 t="shared" si="211"/>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 t="shared" si="212"/>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 t="shared" si="213"/>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 t="shared" si="214"/>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 t="shared" si="215"/>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 t="shared" si="216"/>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 t="shared" si="217"/>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 t="shared" si="218"/>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 t="shared" si="219"/>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 t="shared" si="220"/>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 t="shared" si="221"/>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 t="shared" si="222"/>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 t="shared" si="223"/>
        <v>0</v>
      </c>
    </row>
    <row r="87" spans="1:202" s="34" customFormat="1" x14ac:dyDescent="0.25">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 t="shared" si="180"/>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 t="shared" si="181"/>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 t="shared" si="182"/>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 t="shared" si="183"/>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 t="shared" si="184"/>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 t="shared" si="185"/>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 t="shared" si="186"/>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 t="shared" si="187"/>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 t="shared" si="188"/>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 t="shared" si="189"/>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 t="shared" si="190"/>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 t="shared" si="191"/>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 t="shared" si="192"/>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 t="shared" si="193"/>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 t="shared" si="194"/>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 t="shared" si="195"/>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 t="shared" si="196"/>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 t="shared" si="197"/>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 t="shared" si="198"/>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 t="shared" si="199"/>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 t="shared" si="200"/>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 t="shared" si="201"/>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 t="shared" si="202"/>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 t="shared" si="203"/>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 t="shared" si="204"/>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 t="shared" si="205"/>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 t="shared" si="206"/>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 t="shared" si="207"/>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 t="shared" si="208"/>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 t="shared" si="209"/>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 t="shared" si="210"/>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 t="shared" si="211"/>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 t="shared" si="212"/>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 t="shared" si="213"/>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 t="shared" si="214"/>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 t="shared" si="215"/>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 t="shared" si="216"/>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 t="shared" si="217"/>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 t="shared" si="218"/>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 t="shared" si="219"/>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 t="shared" si="220"/>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 t="shared" si="221"/>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 t="shared" si="222"/>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 t="shared" si="223"/>
        <v>0.12000000000000011</v>
      </c>
    </row>
    <row r="88" spans="1:202" s="34" customFormat="1" x14ac:dyDescent="0.25">
      <c r="A88" s="34">
        <f t="shared" ref="A88:A89" si="224">MONTH(C88)</f>
        <v>6</v>
      </c>
      <c r="B88" s="34">
        <f t="shared" ref="B88:B89" si="225">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 t="shared" si="180"/>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 t="shared" si="181"/>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 t="shared" si="182"/>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 t="shared" si="183"/>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 t="shared" si="184"/>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 t="shared" si="185"/>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 t="shared" si="186"/>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 t="shared" si="187"/>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 t="shared" si="188"/>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 t="shared" si="189"/>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 t="shared" si="190"/>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 t="shared" si="191"/>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 t="shared" si="192"/>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 t="shared" si="193"/>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 t="shared" si="194"/>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 t="shared" si="195"/>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 t="shared" si="196"/>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 t="shared" si="197"/>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 t="shared" si="198"/>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 t="shared" si="199"/>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 t="shared" si="200"/>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 t="shared" si="201"/>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 t="shared" si="202"/>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 t="shared" si="203"/>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 t="shared" si="204"/>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 t="shared" si="205"/>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 t="shared" si="206"/>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 t="shared" si="207"/>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 t="shared" si="208"/>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 t="shared" si="209"/>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 t="shared" si="210"/>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 t="shared" si="211"/>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 t="shared" si="212"/>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 t="shared" si="213"/>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 t="shared" si="214"/>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 t="shared" si="215"/>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 t="shared" si="216"/>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 t="shared" si="217"/>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 t="shared" si="218"/>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 t="shared" si="219"/>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 t="shared" si="220"/>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 t="shared" si="221"/>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 t="shared" si="222"/>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 t="shared" si="223"/>
        <v>0.21428571428571419</v>
      </c>
    </row>
    <row r="89" spans="1:202" s="34" customFormat="1" x14ac:dyDescent="0.25">
      <c r="A89" s="34">
        <f t="shared" si="224"/>
        <v>7</v>
      </c>
      <c r="B89" s="34">
        <f t="shared" si="225"/>
        <v>2025</v>
      </c>
      <c r="C89" s="196">
        <v>45839</v>
      </c>
      <c r="D89" s="51">
        <f>AVERAGEIFS('WEEKLY DATA'!D$11:D$1105,'WEEKLY DATA'!$A$11:$A$1105,'MONTHLY DATA'!$A89,'WEEKLY DATA'!$B$11:$B$1105,'MONTHLY DATA'!$B89)</f>
        <v>412.5</v>
      </c>
      <c r="E89" s="51">
        <f>AVERAGEIFS('WEEKLY DATA'!E$11:E$1105,'WEEKLY DATA'!$A$11:$A$1105,'MONTHLY DATA'!$A89,'WEEKLY DATA'!$B$11:$B$1105,'MONTHLY DATA'!$B89)</f>
        <v>587.5</v>
      </c>
      <c r="F89" s="51">
        <f>AVERAGEIFS('WEEKLY DATA'!F$11:F$1105,'WEEKLY DATA'!$A$11:$A$1105,'MONTHLY DATA'!$A89,'WEEKLY DATA'!$B$11:$B$1105,'MONTHLY DATA'!$B89)</f>
        <v>500</v>
      </c>
      <c r="G89" s="197">
        <f t="shared" si="180"/>
        <v>0.49253731343283591</v>
      </c>
      <c r="H89" s="51">
        <f>AVERAGEIFS('WEEKLY DATA'!H$11:H$1105,'WEEKLY DATA'!$A$11:$A$1105,'MONTHLY DATA'!$A89,'WEEKLY DATA'!$B$11:$B$1105,'MONTHLY DATA'!$B89)</f>
        <v>509.375</v>
      </c>
      <c r="I89" s="51">
        <f>AVERAGEIFS('WEEKLY DATA'!I$11:I$1105,'WEEKLY DATA'!$A$11:$A$1105,'MONTHLY DATA'!$A89,'WEEKLY DATA'!$B$11:$B$1105,'MONTHLY DATA'!$B89)</f>
        <v>689.375</v>
      </c>
      <c r="J89" s="51">
        <f>AVERAGEIFS('WEEKLY DATA'!J$11:J$1105,'WEEKLY DATA'!$A$11:$A$1105,'MONTHLY DATA'!$A89,'WEEKLY DATA'!$B$11:$B$1105,'MONTHLY DATA'!$B89)</f>
        <v>599.375</v>
      </c>
      <c r="K89" s="197">
        <f t="shared" si="181"/>
        <v>0.11382113821138207</v>
      </c>
      <c r="L89" s="51">
        <f>AVERAGEIFS('WEEKLY DATA'!L$11:L$1105,'WEEKLY DATA'!$A$11:$A$1105,'MONTHLY DATA'!$A89,'WEEKLY DATA'!$B$11:$B$1105,'MONTHLY DATA'!$B89)</f>
        <v>531.875</v>
      </c>
      <c r="M89" s="51">
        <f>AVERAGEIFS('WEEKLY DATA'!M$11:M$1105,'WEEKLY DATA'!$A$11:$A$1105,'MONTHLY DATA'!$A89,'WEEKLY DATA'!$B$11:$B$1105,'MONTHLY DATA'!$B89)</f>
        <v>661.875</v>
      </c>
      <c r="N89" s="51">
        <f>AVERAGEIFS('WEEKLY DATA'!N$11:N$1105,'WEEKLY DATA'!$A$11:$A$1105,'MONTHLY DATA'!$A89,'WEEKLY DATA'!$B$11:$B$1105,'MONTHLY DATA'!$B89)</f>
        <v>596.875</v>
      </c>
      <c r="O89" s="197">
        <f t="shared" si="182"/>
        <v>0.19375000000000009</v>
      </c>
      <c r="P89" s="51">
        <f>AVERAGEIFS('WEEKLY DATA'!P$11:P$1105,'WEEKLY DATA'!$A$11:$A$1105,'MONTHLY DATA'!$A89,'WEEKLY DATA'!$B$11:$B$1105,'MONTHLY DATA'!$B89)</f>
        <v>280</v>
      </c>
      <c r="Q89" s="51">
        <f>AVERAGEIFS('WEEKLY DATA'!Q$11:Q$1105,'WEEKLY DATA'!$A$11:$A$1105,'MONTHLY DATA'!$A89,'WEEKLY DATA'!$B$11:$B$1105,'MONTHLY DATA'!$B89)</f>
        <v>360</v>
      </c>
      <c r="R89" s="51">
        <f>AVERAGEIFS('WEEKLY DATA'!R$11:R$1105,'WEEKLY DATA'!$A$11:$A$1105,'MONTHLY DATA'!$A89,'WEEKLY DATA'!$B$11:$B$1105,'MONTHLY DATA'!$B89)</f>
        <v>320</v>
      </c>
      <c r="S89" s="197">
        <f t="shared" si="183"/>
        <v>2.4000000000000021E-2</v>
      </c>
      <c r="T89" s="51">
        <f>AVERAGEIFS('WEEKLY DATA'!T$11:T$1105,'WEEKLY DATA'!$A$11:$A$1105,'MONTHLY DATA'!$A89,'WEEKLY DATA'!$B$11:$B$1105,'MONTHLY DATA'!$B89)</f>
        <v>289.375</v>
      </c>
      <c r="U89" s="51">
        <f>AVERAGEIFS('WEEKLY DATA'!U$11:U$1105,'WEEKLY DATA'!$A$11:$A$1105,'MONTHLY DATA'!$A89,'WEEKLY DATA'!$B$11:$B$1105,'MONTHLY DATA'!$B89)</f>
        <v>346.875</v>
      </c>
      <c r="V89" s="51">
        <f>AVERAGEIFS('WEEKLY DATA'!V$11:V$1105,'WEEKLY DATA'!$A$11:$A$1105,'MONTHLY DATA'!$A89,'WEEKLY DATA'!$B$11:$B$1105,'MONTHLY DATA'!$B89)</f>
        <v>318.125</v>
      </c>
      <c r="W89" s="197">
        <f t="shared" si="184"/>
        <v>6.0416666666666563E-2</v>
      </c>
      <c r="X89" s="51">
        <f>AVERAGEIFS('WEEKLY DATA'!X$11:X$1105,'WEEKLY DATA'!$A$11:$A$1105,'MONTHLY DATA'!$A89,'WEEKLY DATA'!$B$11:$B$1105,'MONTHLY DATA'!$B89)</f>
        <v>336.875</v>
      </c>
      <c r="Y89" s="51">
        <f>AVERAGEIFS('WEEKLY DATA'!Y$11:Y$1105,'WEEKLY DATA'!$A$11:$A$1105,'MONTHLY DATA'!$A89,'WEEKLY DATA'!$B$11:$B$1105,'MONTHLY DATA'!$B89)</f>
        <v>449.375</v>
      </c>
      <c r="Z89" s="51">
        <f>AVERAGEIFS('WEEKLY DATA'!Z$11:Z$1105,'WEEKLY DATA'!$A$11:$A$1105,'MONTHLY DATA'!$A89,'WEEKLY DATA'!$B$11:$B$1105,'MONTHLY DATA'!$B89)</f>
        <v>393.125</v>
      </c>
      <c r="AA89" s="197">
        <f t="shared" si="185"/>
        <v>6.9727891156462496E-2</v>
      </c>
      <c r="AB89" s="51">
        <f>AVERAGEIFS('WEEKLY DATA'!AB$11:AB$1105,'WEEKLY DATA'!$A$11:$A$1105,'MONTHLY DATA'!$A89,'WEEKLY DATA'!$B$11:$B$1105,'MONTHLY DATA'!$B89)</f>
        <v>414.375</v>
      </c>
      <c r="AC89" s="51">
        <f>AVERAGEIFS('WEEKLY DATA'!AC$11:AC$1105,'WEEKLY DATA'!$A$11:$A$1105,'MONTHLY DATA'!$A89,'WEEKLY DATA'!$B$11:$B$1105,'MONTHLY DATA'!$B89)</f>
        <v>496.875</v>
      </c>
      <c r="AD89" s="51">
        <f>AVERAGEIFS('WEEKLY DATA'!AD$11:AD$1105,'WEEKLY DATA'!$A$11:$A$1105,'MONTHLY DATA'!$A89,'WEEKLY DATA'!$B$11:$B$1105,'MONTHLY DATA'!$B89)</f>
        <v>455.625</v>
      </c>
      <c r="AE89" s="197">
        <f t="shared" si="186"/>
        <v>1.5320334261838431E-2</v>
      </c>
      <c r="AF89" s="51">
        <f>AVERAGEIFS('WEEKLY DATA'!AF$11:AF$1105,'WEEKLY DATA'!$A$11:$A$1105,'MONTHLY DATA'!$A89,'WEEKLY DATA'!$B$11:$B$1105,'MONTHLY DATA'!$B89)</f>
        <v>170</v>
      </c>
      <c r="AG89" s="51">
        <f>AVERAGEIFS('WEEKLY DATA'!AG$11:AG$1105,'WEEKLY DATA'!$A$11:$A$1105,'MONTHLY DATA'!$A89,'WEEKLY DATA'!$B$11:$B$1105,'MONTHLY DATA'!$B89)</f>
        <v>270</v>
      </c>
      <c r="AH89" s="51">
        <f>AVERAGEIFS('WEEKLY DATA'!AH$11:AH$1105,'WEEKLY DATA'!$A$11:$A$1105,'MONTHLY DATA'!$A89,'WEEKLY DATA'!$B$11:$B$1105,'MONTHLY DATA'!$B89)</f>
        <v>220</v>
      </c>
      <c r="AI89" s="197">
        <f t="shared" si="187"/>
        <v>3.529411764705892E-2</v>
      </c>
      <c r="AJ89" s="51">
        <f>AVERAGEIFS('WEEKLY DATA'!AJ$11:AJ$1105,'WEEKLY DATA'!$A$11:$A$1105,'MONTHLY DATA'!$A89,'WEEKLY DATA'!$B$11:$B$1105,'MONTHLY DATA'!$B89)</f>
        <v>266.875</v>
      </c>
      <c r="AK89" s="51">
        <f>AVERAGEIFS('WEEKLY DATA'!AK$11:AK$1105,'WEEKLY DATA'!$A$11:$A$1105,'MONTHLY DATA'!$A89,'WEEKLY DATA'!$B$11:$B$1105,'MONTHLY DATA'!$B89)</f>
        <v>326.875</v>
      </c>
      <c r="AL89" s="51">
        <f>AVERAGEIFS('WEEKLY DATA'!AL$11:AL$1105,'WEEKLY DATA'!$A$11:$A$1105,'MONTHLY DATA'!$A89,'WEEKLY DATA'!$B$11:$B$1105,'MONTHLY DATA'!$B89)</f>
        <v>296.875</v>
      </c>
      <c r="AM89" s="197">
        <f t="shared" si="188"/>
        <v>2.3706896551724199E-2</v>
      </c>
      <c r="AN89" s="51">
        <f>AVERAGEIFS('WEEKLY DATA'!AN$11:AN$1105,'WEEKLY DATA'!$A$11:$A$1105,'MONTHLY DATA'!$A89,'WEEKLY DATA'!$B$11:$B$1105,'MONTHLY DATA'!$B89)</f>
        <v>554.375</v>
      </c>
      <c r="AO89" s="51">
        <f>AVERAGEIFS('WEEKLY DATA'!AO$11:AO$1105,'WEEKLY DATA'!$A$11:$A$1105,'MONTHLY DATA'!$A89,'WEEKLY DATA'!$B$11:$B$1105,'MONTHLY DATA'!$B89)</f>
        <v>644.375</v>
      </c>
      <c r="AP89" s="51">
        <f>AVERAGEIFS('WEEKLY DATA'!AP$11:AP$1105,'WEEKLY DATA'!$A$11:$A$1105,'MONTHLY DATA'!$A89,'WEEKLY DATA'!$B$11:$B$1105,'MONTHLY DATA'!$B89)</f>
        <v>599.375</v>
      </c>
      <c r="AQ89" s="197">
        <f t="shared" si="189"/>
        <v>0.24545454545454537</v>
      </c>
      <c r="AR89" s="51">
        <f>AVERAGEIFS('WEEKLY DATA'!AR$11:AR$1105,'WEEKLY DATA'!$A$11:$A$1105,'MONTHLY DATA'!$A89,'WEEKLY DATA'!$B$11:$B$1105,'MONTHLY DATA'!$B89)</f>
        <v>569.375</v>
      </c>
      <c r="AS89" s="51">
        <f>AVERAGEIFS('WEEKLY DATA'!AS$11:AS$1105,'WEEKLY DATA'!$A$11:$A$1105,'MONTHLY DATA'!$A89,'WEEKLY DATA'!$B$11:$B$1105,'MONTHLY DATA'!$B89)</f>
        <v>709.375</v>
      </c>
      <c r="AT89" s="51">
        <f>AVERAGEIFS('WEEKLY DATA'!AT$11:AT$1105,'WEEKLY DATA'!$A$11:$A$1105,'MONTHLY DATA'!$A89,'WEEKLY DATA'!$B$11:$B$1105,'MONTHLY DATA'!$B89)</f>
        <v>639.375</v>
      </c>
      <c r="AU89" s="197">
        <f t="shared" si="190"/>
        <v>0.21208530805687209</v>
      </c>
      <c r="AV89" s="51">
        <f>AVERAGEIFS('WEEKLY DATA'!AV$11:AV$1105,'WEEKLY DATA'!$A$11:$A$1105,'MONTHLY DATA'!$A89,'WEEKLY DATA'!$B$11:$B$1105,'MONTHLY DATA'!$B89)</f>
        <v>220</v>
      </c>
      <c r="AW89" s="51">
        <f>AVERAGEIFS('WEEKLY DATA'!AW$11:AW$1105,'WEEKLY DATA'!$A$11:$A$1105,'MONTHLY DATA'!$A89,'WEEKLY DATA'!$B$11:$B$1105,'MONTHLY DATA'!$B89)</f>
        <v>295</v>
      </c>
      <c r="AX89" s="51">
        <f>AVERAGEIFS('WEEKLY DATA'!AX$11:AX$1105,'WEEKLY DATA'!$A$11:$A$1105,'MONTHLY DATA'!$A89,'WEEKLY DATA'!$B$11:$B$1105,'MONTHLY DATA'!$B89)</f>
        <v>257.5</v>
      </c>
      <c r="AY89" s="197">
        <f t="shared" si="191"/>
        <v>9.5744680851063801E-2</v>
      </c>
      <c r="AZ89" s="51">
        <f>AVERAGEIFS('WEEKLY DATA'!AZ$11:AZ$1105,'WEEKLY DATA'!$A$11:$A$1105,'MONTHLY DATA'!$A89,'WEEKLY DATA'!$B$11:$B$1105,'MONTHLY DATA'!$B89)</f>
        <v>529.375</v>
      </c>
      <c r="BA89" s="51">
        <f>AVERAGEIFS('WEEKLY DATA'!BA$11:BA$1105,'WEEKLY DATA'!$A$11:$A$1105,'MONTHLY DATA'!$A89,'WEEKLY DATA'!$B$11:$B$1105,'MONTHLY DATA'!$B89)</f>
        <v>629.375</v>
      </c>
      <c r="BB89" s="51">
        <f>AVERAGEIFS('WEEKLY DATA'!BB$11:BB$1105,'WEEKLY DATA'!$A$11:$A$1105,'MONTHLY DATA'!$A89,'WEEKLY DATA'!$B$11:$B$1105,'MONTHLY DATA'!$B89)</f>
        <v>579.375</v>
      </c>
      <c r="BC89" s="197">
        <f t="shared" si="192"/>
        <v>0.26294277929155307</v>
      </c>
      <c r="BD89" s="51">
        <f>AVERAGEIFS('WEEKLY DATA'!BD$11:BD$1105,'WEEKLY DATA'!$A$11:$A$1105,'MONTHLY DATA'!$A89,'WEEKLY DATA'!$B$11:$B$1105,'MONTHLY DATA'!$B89)</f>
        <v>626.875</v>
      </c>
      <c r="BE89" s="51">
        <f>AVERAGEIFS('WEEKLY DATA'!BE$11:BE$1105,'WEEKLY DATA'!$A$11:$A$1105,'MONTHLY DATA'!$A89,'WEEKLY DATA'!$B$11:$B$1105,'MONTHLY DATA'!$B89)</f>
        <v>751.875</v>
      </c>
      <c r="BF89" s="51">
        <f>AVERAGEIFS('WEEKLY DATA'!BF$11:BF$1105,'WEEKLY DATA'!$A$11:$A$1105,'MONTHLY DATA'!$A89,'WEEKLY DATA'!$B$11:$B$1105,'MONTHLY DATA'!$B89)</f>
        <v>689.375</v>
      </c>
      <c r="BG89" s="197">
        <f t="shared" si="193"/>
        <v>0.20678336980306344</v>
      </c>
      <c r="BH89" s="51">
        <f>AVERAGEIFS('WEEKLY DATA'!BH$11:BH$1105,'WEEKLY DATA'!$A$11:$A$1105,'MONTHLY DATA'!$A89,'WEEKLY DATA'!$B$11:$B$1105,'MONTHLY DATA'!$B89)</f>
        <v>636.875</v>
      </c>
      <c r="BI89" s="51">
        <f>AVERAGEIFS('WEEKLY DATA'!BI$11:BI$1105,'WEEKLY DATA'!$A$11:$A$1105,'MONTHLY DATA'!$A89,'WEEKLY DATA'!$B$11:$B$1105,'MONTHLY DATA'!$B89)</f>
        <v>781.875</v>
      </c>
      <c r="BJ89" s="51">
        <f>AVERAGEIFS('WEEKLY DATA'!BJ$11:BJ$1105,'WEEKLY DATA'!$A$11:$A$1105,'MONTHLY DATA'!$A89,'WEEKLY DATA'!$B$11:$B$1105,'MONTHLY DATA'!$B89)</f>
        <v>709.375</v>
      </c>
      <c r="BK89" s="197">
        <f t="shared" si="194"/>
        <v>0.18723849372384938</v>
      </c>
      <c r="BL89" s="51">
        <f>AVERAGEIFS('WEEKLY DATA'!BL$11:BL$1105,'WEEKLY DATA'!$A$11:$A$1105,'MONTHLY DATA'!$A89,'WEEKLY DATA'!$B$11:$B$1105,'MONTHLY DATA'!$B89)</f>
        <v>325</v>
      </c>
      <c r="BM89" s="51">
        <f>AVERAGEIFS('WEEKLY DATA'!BM$11:BM$1105,'WEEKLY DATA'!$A$11:$A$1105,'MONTHLY DATA'!$A89,'WEEKLY DATA'!$B$11:$B$1105,'MONTHLY DATA'!$B89)</f>
        <v>380</v>
      </c>
      <c r="BN89" s="51">
        <f>AVERAGEIFS('WEEKLY DATA'!BN$11:BN$1105,'WEEKLY DATA'!$A$11:$A$1105,'MONTHLY DATA'!$A89,'WEEKLY DATA'!$B$11:$B$1105,'MONTHLY DATA'!$B89)</f>
        <v>352.5</v>
      </c>
      <c r="BO89" s="197">
        <f t="shared" si="195"/>
        <v>6.8181818181818121E-2</v>
      </c>
      <c r="BP89" s="51">
        <f>AVERAGEIFS('WEEKLY DATA'!BP$11:BP$1105,'WEEKLY DATA'!$A$11:$A$1105,'MONTHLY DATA'!$A89,'WEEKLY DATA'!$B$11:$B$1105,'MONTHLY DATA'!$B89)</f>
        <v>619.375</v>
      </c>
      <c r="BQ89" s="51">
        <f>AVERAGEIFS('WEEKLY DATA'!BQ$11:BQ$1105,'WEEKLY DATA'!$A$11:$A$1105,'MONTHLY DATA'!$A89,'WEEKLY DATA'!$B$11:$B$1105,'MONTHLY DATA'!$B89)</f>
        <v>739.375</v>
      </c>
      <c r="BR89" s="51">
        <f>AVERAGEIFS('WEEKLY DATA'!BR$11:BR$1105,'WEEKLY DATA'!$A$11:$A$1105,'MONTHLY DATA'!$A89,'WEEKLY DATA'!$B$11:$B$1105,'MONTHLY DATA'!$B89)</f>
        <v>679.375</v>
      </c>
      <c r="BS89" s="197">
        <f t="shared" si="196"/>
        <v>0.21588366890380306</v>
      </c>
      <c r="BT89" s="51">
        <f>AVERAGEIFS('WEEKLY DATA'!BT$11:BT$1105,'WEEKLY DATA'!$A$11:$A$1105,'MONTHLY DATA'!$A89,'WEEKLY DATA'!$B$11:$B$1105,'MONTHLY DATA'!$B89)</f>
        <v>594.375</v>
      </c>
      <c r="BU89" s="51">
        <f>AVERAGEIFS('WEEKLY DATA'!BU$11:BU$1105,'WEEKLY DATA'!$A$11:$A$1105,'MONTHLY DATA'!$A89,'WEEKLY DATA'!$B$11:$B$1105,'MONTHLY DATA'!$B89)</f>
        <v>709.375</v>
      </c>
      <c r="BV89" s="51">
        <f>AVERAGEIFS('WEEKLY DATA'!BV$11:BV$1105,'WEEKLY DATA'!$A$11:$A$1105,'MONTHLY DATA'!$A89,'WEEKLY DATA'!$B$11:$B$1105,'MONTHLY DATA'!$B89)</f>
        <v>651.875</v>
      </c>
      <c r="BW89" s="197">
        <f t="shared" si="197"/>
        <v>0.24910179640718555</v>
      </c>
      <c r="BX89" s="51">
        <f>AVERAGEIFS('WEEKLY DATA'!BX$11:BX$1105,'WEEKLY DATA'!$A$11:$A$1105,'MONTHLY DATA'!$A89,'WEEKLY DATA'!$B$11:$B$1105,'MONTHLY DATA'!$B89)</f>
        <v>604.375</v>
      </c>
      <c r="BY89" s="51">
        <f>AVERAGEIFS('WEEKLY DATA'!BY$11:BY$1105,'WEEKLY DATA'!$A$11:$A$1105,'MONTHLY DATA'!$A89,'WEEKLY DATA'!$B$11:$B$1105,'MONTHLY DATA'!$B89)</f>
        <v>759.375</v>
      </c>
      <c r="BZ89" s="51">
        <f>AVERAGEIFS('WEEKLY DATA'!BZ$11:BZ$1105,'WEEKLY DATA'!$A$11:$A$1105,'MONTHLY DATA'!$A89,'WEEKLY DATA'!$B$11:$B$1105,'MONTHLY DATA'!$B89)</f>
        <v>681.875</v>
      </c>
      <c r="CA89" s="197">
        <f t="shared" si="198"/>
        <v>0.18073593073593064</v>
      </c>
      <c r="CB89" s="51">
        <f>AVERAGEIFS('WEEKLY DATA'!CB$11:CB$1105,'WEEKLY DATA'!$A$11:$A$1105,'MONTHLY DATA'!$A89,'WEEKLY DATA'!$B$11:$B$1105,'MONTHLY DATA'!$B89)</f>
        <v>230</v>
      </c>
      <c r="CC89" s="51">
        <f>AVERAGEIFS('WEEKLY DATA'!CC$11:CC$1105,'WEEKLY DATA'!$A$11:$A$1105,'MONTHLY DATA'!$A89,'WEEKLY DATA'!$B$11:$B$1105,'MONTHLY DATA'!$B89)</f>
        <v>325</v>
      </c>
      <c r="CD89" s="51">
        <f>AVERAGEIFS('WEEKLY DATA'!CD$11:CD$1105,'WEEKLY DATA'!$A$11:$A$1105,'MONTHLY DATA'!$A89,'WEEKLY DATA'!$B$11:$B$1105,'MONTHLY DATA'!$B89)</f>
        <v>277.5</v>
      </c>
      <c r="CE89" s="197">
        <f t="shared" si="199"/>
        <v>0.1212121212121211</v>
      </c>
      <c r="CF89" s="51">
        <f>AVERAGEIFS('WEEKLY DATA'!CF$11:CF$1105,'WEEKLY DATA'!$A$11:$A$1105,'MONTHLY DATA'!$A89,'WEEKLY DATA'!$B$11:$B$1105,'MONTHLY DATA'!$B89)</f>
        <v>544.375</v>
      </c>
      <c r="CG89" s="51">
        <f>AVERAGEIFS('WEEKLY DATA'!CG$11:CG$1105,'WEEKLY DATA'!$A$11:$A$1105,'MONTHLY DATA'!$A89,'WEEKLY DATA'!$B$11:$B$1105,'MONTHLY DATA'!$B89)</f>
        <v>719.375</v>
      </c>
      <c r="CH89" s="51">
        <f>AVERAGEIFS('WEEKLY DATA'!CH$11:CH$1105,'WEEKLY DATA'!$A$11:$A$1105,'MONTHLY DATA'!$A89,'WEEKLY DATA'!$B$11:$B$1105,'MONTHLY DATA'!$B89)</f>
        <v>631.875</v>
      </c>
      <c r="CI89" s="197">
        <f t="shared" si="200"/>
        <v>0.24660912453760786</v>
      </c>
      <c r="CJ89" s="51">
        <f>AVERAGEIFS('WEEKLY DATA'!CJ$11:CJ$1105,'WEEKLY DATA'!$A$11:$A$1105,'MONTHLY DATA'!$A89,'WEEKLY DATA'!$B$11:$B$1105,'MONTHLY DATA'!$B89)</f>
        <v>621.875</v>
      </c>
      <c r="CK89" s="51">
        <f>AVERAGEIFS('WEEKLY DATA'!CK$11:CK$1105,'WEEKLY DATA'!$A$11:$A$1105,'MONTHLY DATA'!$A89,'WEEKLY DATA'!$B$11:$B$1105,'MONTHLY DATA'!$B89)</f>
        <v>771.875</v>
      </c>
      <c r="CL89" s="51">
        <f>AVERAGEIFS('WEEKLY DATA'!CL$11:CL$1105,'WEEKLY DATA'!$A$11:$A$1105,'MONTHLY DATA'!$A89,'WEEKLY DATA'!$B$11:$B$1105,'MONTHLY DATA'!$B89)</f>
        <v>696.875</v>
      </c>
      <c r="CM89" s="197">
        <f t="shared" si="201"/>
        <v>0.24581005586592175</v>
      </c>
      <c r="CN89" s="51">
        <f>AVERAGEIFS('WEEKLY DATA'!CN$11:CN$1105,'WEEKLY DATA'!$A$11:$A$1105,'MONTHLY DATA'!$A89,'WEEKLY DATA'!$B$11:$B$1105,'MONTHLY DATA'!$B89)</f>
        <v>679.375</v>
      </c>
      <c r="CO89" s="51">
        <f>AVERAGEIFS('WEEKLY DATA'!CO$11:CO$1105,'WEEKLY DATA'!$A$11:$A$1105,'MONTHLY DATA'!$A89,'WEEKLY DATA'!$B$11:$B$1105,'MONTHLY DATA'!$B89)</f>
        <v>794.375</v>
      </c>
      <c r="CP89" s="51">
        <f>AVERAGEIFS('WEEKLY DATA'!CP$11:CP$1105,'WEEKLY DATA'!$A$11:$A$1105,'MONTHLY DATA'!$A89,'WEEKLY DATA'!$B$11:$B$1105,'MONTHLY DATA'!$B89)</f>
        <v>736.875</v>
      </c>
      <c r="CQ89" s="197">
        <f t="shared" si="202"/>
        <v>0.16501976284584985</v>
      </c>
      <c r="CR89" s="51">
        <f>AVERAGEIFS('WEEKLY DATA'!CR$11:CR$1105,'WEEKLY DATA'!$A$11:$A$1105,'MONTHLY DATA'!$A89,'WEEKLY DATA'!$B$11:$B$1105,'MONTHLY DATA'!$B89)</f>
        <v>265</v>
      </c>
      <c r="CS89" s="51">
        <f>AVERAGEIFS('WEEKLY DATA'!CS$11:CS$1105,'WEEKLY DATA'!$A$11:$A$1105,'MONTHLY DATA'!$A89,'WEEKLY DATA'!$B$11:$B$1105,'MONTHLY DATA'!$B89)</f>
        <v>380</v>
      </c>
      <c r="CT89" s="51">
        <f>AVERAGEIFS('WEEKLY DATA'!CT$11:CT$1105,'WEEKLY DATA'!$A$11:$A$1105,'MONTHLY DATA'!$A89,'WEEKLY DATA'!$B$11:$B$1105,'MONTHLY DATA'!$B89)</f>
        <v>322.5</v>
      </c>
      <c r="CU89" s="197">
        <f t="shared" si="203"/>
        <v>0.10256410256410264</v>
      </c>
      <c r="CV89" s="51">
        <f>AVERAGEIFS('WEEKLY DATA'!CV$11:CV$1105,'WEEKLY DATA'!$A$11:$A$1105,'MONTHLY DATA'!$A89,'WEEKLY DATA'!$B$11:$B$1105,'MONTHLY DATA'!$B89)</f>
        <v>594.375</v>
      </c>
      <c r="CW89" s="51">
        <f>AVERAGEIFS('WEEKLY DATA'!CW$11:CW$1105,'WEEKLY DATA'!$A$11:$A$1105,'MONTHLY DATA'!$A89,'WEEKLY DATA'!$B$11:$B$1105,'MONTHLY DATA'!$B89)</f>
        <v>749.375</v>
      </c>
      <c r="CX89" s="51">
        <f>AVERAGEIFS('WEEKLY DATA'!CX$11:CX$1105,'WEEKLY DATA'!$A$11:$A$1105,'MONTHLY DATA'!$A89,'WEEKLY DATA'!$B$11:$B$1105,'MONTHLY DATA'!$B89)</f>
        <v>671.875</v>
      </c>
      <c r="CY89" s="197">
        <f t="shared" si="204"/>
        <v>0.263219741480611</v>
      </c>
      <c r="CZ89" s="51">
        <f>AVERAGEIFS('WEEKLY DATA'!CZ$11:CZ$1105,'WEEKLY DATA'!$A$11:$A$1105,'MONTHLY DATA'!$A89,'WEEKLY DATA'!$B$11:$B$1105,'MONTHLY DATA'!$B89)</f>
        <v>599.375</v>
      </c>
      <c r="DA89" s="51">
        <f>AVERAGEIFS('WEEKLY DATA'!DA$11:DA$1105,'WEEKLY DATA'!$A$11:$A$1105,'MONTHLY DATA'!$A89,'WEEKLY DATA'!$B$11:$B$1105,'MONTHLY DATA'!$B89)</f>
        <v>764.375</v>
      </c>
      <c r="DB89" s="51">
        <f>AVERAGEIFS('WEEKLY DATA'!DB$11:DB$1105,'WEEKLY DATA'!$A$11:$A$1105,'MONTHLY DATA'!$A89,'WEEKLY DATA'!$B$11:$B$1105,'MONTHLY DATA'!$B89)</f>
        <v>681.875</v>
      </c>
      <c r="DC89" s="197">
        <f t="shared" si="205"/>
        <v>0.22722159730033753</v>
      </c>
      <c r="DD89" s="51">
        <f>AVERAGEIFS('WEEKLY DATA'!DD$11:DD$1105,'WEEKLY DATA'!$A$11:$A$1105,'MONTHLY DATA'!$A89,'WEEKLY DATA'!$B$11:$B$1105,'MONTHLY DATA'!$B89)</f>
        <v>611.875</v>
      </c>
      <c r="DE89" s="51">
        <f>AVERAGEIFS('WEEKLY DATA'!DE$11:DE$1105,'WEEKLY DATA'!$A$11:$A$1105,'MONTHLY DATA'!$A89,'WEEKLY DATA'!$B$11:$B$1105,'MONTHLY DATA'!$B89)</f>
        <v>771.875</v>
      </c>
      <c r="DF89" s="51">
        <f>AVERAGEIFS('WEEKLY DATA'!DF$11:DF$1105,'WEEKLY DATA'!$A$11:$A$1105,'MONTHLY DATA'!$A89,'WEEKLY DATA'!$B$11:$B$1105,'MONTHLY DATA'!$B89)</f>
        <v>691.875</v>
      </c>
      <c r="DG89" s="197">
        <f t="shared" si="206"/>
        <v>0.17765957446808511</v>
      </c>
      <c r="DH89" s="51">
        <f>AVERAGEIFS('WEEKLY DATA'!DH$11:DH$1105,'WEEKLY DATA'!$A$11:$A$1105,'MONTHLY DATA'!$A89,'WEEKLY DATA'!$B$11:$B$1105,'MONTHLY DATA'!$B89)</f>
        <v>255</v>
      </c>
      <c r="DI89" s="51">
        <f>AVERAGEIFS('WEEKLY DATA'!DI$11:DI$1105,'WEEKLY DATA'!$A$11:$A$1105,'MONTHLY DATA'!$A89,'WEEKLY DATA'!$B$11:$B$1105,'MONTHLY DATA'!$B89)</f>
        <v>350</v>
      </c>
      <c r="DJ89" s="51">
        <f>AVERAGEIFS('WEEKLY DATA'!DJ$11:DJ$1105,'WEEKLY DATA'!$A$11:$A$1105,'MONTHLY DATA'!$A89,'WEEKLY DATA'!$B$11:$B$1105,'MONTHLY DATA'!$B89)</f>
        <v>302.5</v>
      </c>
      <c r="DK89" s="197">
        <f t="shared" si="207"/>
        <v>0.11009174311926606</v>
      </c>
      <c r="DL89" s="51">
        <f>AVERAGEIFS('WEEKLY DATA'!DL$11:DL$1105,'WEEKLY DATA'!$A$11:$A$1105,'MONTHLY DATA'!$A89,'WEEKLY DATA'!$B$11:$B$1105,'MONTHLY DATA'!$B89)</f>
        <v>581.875</v>
      </c>
      <c r="DM89" s="51">
        <f>AVERAGEIFS('WEEKLY DATA'!DM$11:DM$1105,'WEEKLY DATA'!$A$11:$A$1105,'MONTHLY DATA'!$A89,'WEEKLY DATA'!$B$11:$B$1105,'MONTHLY DATA'!$B89)</f>
        <v>691.875</v>
      </c>
      <c r="DN89" s="51">
        <f>AVERAGEIFS('WEEKLY DATA'!DN$11:DN$1105,'WEEKLY DATA'!$A$11:$A$1105,'MONTHLY DATA'!$A89,'WEEKLY DATA'!$B$11:$B$1105,'MONTHLY DATA'!$B89)</f>
        <v>636.875</v>
      </c>
      <c r="DO89" s="197">
        <f t="shared" si="208"/>
        <v>0.24420024420024422</v>
      </c>
      <c r="DP89" s="51">
        <f>AVERAGEIFS('WEEKLY DATA'!DP$11:DP$1105,'WEEKLY DATA'!$A$11:$A$1105,'MONTHLY DATA'!$A89,'WEEKLY DATA'!$B$11:$B$1105,'MONTHLY DATA'!$B89)</f>
        <v>604.375</v>
      </c>
      <c r="DQ89" s="51">
        <f>AVERAGEIFS('WEEKLY DATA'!DQ$11:DQ$1105,'WEEKLY DATA'!$A$11:$A$1105,'MONTHLY DATA'!$A89,'WEEKLY DATA'!$B$11:$B$1105,'MONTHLY DATA'!$B89)</f>
        <v>749.375</v>
      </c>
      <c r="DR89" s="51">
        <f>AVERAGEIFS('WEEKLY DATA'!DR$11:DR$1105,'WEEKLY DATA'!$A$11:$A$1105,'MONTHLY DATA'!$A89,'WEEKLY DATA'!$B$11:$B$1105,'MONTHLY DATA'!$B89)</f>
        <v>676.875</v>
      </c>
      <c r="DS89" s="197">
        <f t="shared" si="209"/>
        <v>0.21140939597315445</v>
      </c>
      <c r="DT89" s="51">
        <f>AVERAGEIFS('WEEKLY DATA'!DT$11:DT$1105,'WEEKLY DATA'!$A$11:$A$1105,'MONTHLY DATA'!$A89,'WEEKLY DATA'!$B$11:$B$1105,'MONTHLY DATA'!$B89)</f>
        <v>619.375</v>
      </c>
      <c r="DU89" s="51">
        <f>AVERAGEIFS('WEEKLY DATA'!DU$11:DU$1105,'WEEKLY DATA'!$A$11:$A$1105,'MONTHLY DATA'!$A89,'WEEKLY DATA'!$B$11:$B$1105,'MONTHLY DATA'!$B89)</f>
        <v>759.375</v>
      </c>
      <c r="DV89" s="51">
        <f>AVERAGEIFS('WEEKLY DATA'!DV$11:DV$1105,'WEEKLY DATA'!$A$11:$A$1105,'MONTHLY DATA'!$A89,'WEEKLY DATA'!$B$11:$B$1105,'MONTHLY DATA'!$B89)</f>
        <v>689.375</v>
      </c>
      <c r="DW89" s="197">
        <f t="shared" si="210"/>
        <v>0.21475770925110127</v>
      </c>
      <c r="DX89" s="51">
        <f>AVERAGEIFS('WEEKLY DATA'!DX$11:DX$1105,'WEEKLY DATA'!$A$11:$A$1105,'MONTHLY DATA'!$A89,'WEEKLY DATA'!$B$11:$B$1105,'MONTHLY DATA'!$B89)</f>
        <v>265</v>
      </c>
      <c r="DY89" s="51">
        <f>AVERAGEIFS('WEEKLY DATA'!DY$11:DY$1105,'WEEKLY DATA'!$A$11:$A$1105,'MONTHLY DATA'!$A89,'WEEKLY DATA'!$B$11:$B$1105,'MONTHLY DATA'!$B89)</f>
        <v>340</v>
      </c>
      <c r="DZ89" s="51">
        <f>AVERAGEIFS('WEEKLY DATA'!DZ$11:DZ$1105,'WEEKLY DATA'!$A$11:$A$1105,'MONTHLY DATA'!$A89,'WEEKLY DATA'!$B$11:$B$1105,'MONTHLY DATA'!$B89)</f>
        <v>302.5</v>
      </c>
      <c r="EA89" s="197">
        <f t="shared" si="211"/>
        <v>5.908096280087527E-2</v>
      </c>
      <c r="EB89" s="51">
        <f>AVERAGEIFS('WEEKLY DATA'!EB$11:EB$1105,'WEEKLY DATA'!$A$11:$A$1105,'MONTHLY DATA'!$A89,'WEEKLY DATA'!$B$11:$B$1105,'MONTHLY DATA'!$B89)</f>
        <v>611.875</v>
      </c>
      <c r="EC89" s="51">
        <f>AVERAGEIFS('WEEKLY DATA'!EC$11:EC$1105,'WEEKLY DATA'!$A$11:$A$1105,'MONTHLY DATA'!$A89,'WEEKLY DATA'!$B$11:$B$1105,'MONTHLY DATA'!$B89)</f>
        <v>719.375</v>
      </c>
      <c r="ED89" s="51">
        <f>AVERAGEIFS('WEEKLY DATA'!ED$11:ED$1105,'WEEKLY DATA'!$A$11:$A$1105,'MONTHLY DATA'!$A89,'WEEKLY DATA'!$B$11:$B$1105,'MONTHLY DATA'!$B89)</f>
        <v>665.625</v>
      </c>
      <c r="EE89" s="197">
        <f t="shared" si="212"/>
        <v>0.27240143369175618</v>
      </c>
      <c r="EF89" s="51">
        <f>AVERAGEIFS('WEEKLY DATA'!EF$11:EF$1105,'WEEKLY DATA'!$A$11:$A$1105,'MONTHLY DATA'!$A89,'WEEKLY DATA'!$B$11:$B$1105,'MONTHLY DATA'!$B89)</f>
        <v>419.375</v>
      </c>
      <c r="EG89" s="51">
        <f>AVERAGEIFS('WEEKLY DATA'!EG$11:EG$1105,'WEEKLY DATA'!$A$11:$A$1105,'MONTHLY DATA'!$A89,'WEEKLY DATA'!$B$11:$B$1105,'MONTHLY DATA'!$B89)</f>
        <v>549.375</v>
      </c>
      <c r="EH89" s="51">
        <f>AVERAGEIFS('WEEKLY DATA'!EH$11:EH$1105,'WEEKLY DATA'!$A$11:$A$1105,'MONTHLY DATA'!$A89,'WEEKLY DATA'!$B$11:$B$1105,'MONTHLY DATA'!$B89)</f>
        <v>484.375</v>
      </c>
      <c r="EI89" s="197">
        <f t="shared" si="213"/>
        <v>7.638888888888884E-2</v>
      </c>
      <c r="EJ89" s="51">
        <f>AVERAGEIFS('WEEKLY DATA'!EJ$11:EJ$1105,'WEEKLY DATA'!$A$11:$A$1105,'MONTHLY DATA'!$A89,'WEEKLY DATA'!$B$11:$B$1105,'MONTHLY DATA'!$B89)</f>
        <v>429.375</v>
      </c>
      <c r="EK89" s="51">
        <f>AVERAGEIFS('WEEKLY DATA'!EK$11:EK$1105,'WEEKLY DATA'!$A$11:$A$1105,'MONTHLY DATA'!$A89,'WEEKLY DATA'!$B$11:$B$1105,'MONTHLY DATA'!$B89)</f>
        <v>499.375</v>
      </c>
      <c r="EL89" s="51">
        <f>AVERAGEIFS('WEEKLY DATA'!EL$11:EL$1105,'WEEKLY DATA'!$A$11:$A$1105,'MONTHLY DATA'!$A89,'WEEKLY DATA'!$B$11:$B$1105,'MONTHLY DATA'!$B89)</f>
        <v>464.375</v>
      </c>
      <c r="EM89" s="197">
        <f t="shared" si="214"/>
        <v>5.5397727272727293E-2</v>
      </c>
      <c r="EN89" s="51">
        <f>AVERAGEIFS('WEEKLY DATA'!EN$11:EN$1105,'WEEKLY DATA'!$A$11:$A$1105,'MONTHLY DATA'!$A89,'WEEKLY DATA'!$B$11:$B$1105,'MONTHLY DATA'!$B89)</f>
        <v>200</v>
      </c>
      <c r="EO89" s="51">
        <f>AVERAGEIFS('WEEKLY DATA'!EO$11:EO$1105,'WEEKLY DATA'!$A$11:$A$1105,'MONTHLY DATA'!$A89,'WEEKLY DATA'!$B$11:$B$1105,'MONTHLY DATA'!$B89)</f>
        <v>280</v>
      </c>
      <c r="EP89" s="51">
        <f>AVERAGEIFS('WEEKLY DATA'!EP$11:EP$1105,'WEEKLY DATA'!$A$11:$A$1105,'MONTHLY DATA'!$A89,'WEEKLY DATA'!$B$11:$B$1105,'MONTHLY DATA'!$B89)</f>
        <v>240</v>
      </c>
      <c r="EQ89" s="197">
        <f t="shared" si="215"/>
        <v>3.2258064516129004E-2</v>
      </c>
      <c r="ER89" s="78"/>
      <c r="ES89" s="55"/>
      <c r="ET89" s="58"/>
      <c r="EU89" s="70"/>
      <c r="EV89" s="51">
        <f>AVERAGEIFS('WEEKLY DATA'!EV$11:EV$1105,'WEEKLY DATA'!$A$11:$A$1105,'MONTHLY DATA'!$A89,'WEEKLY DATA'!$B$11:$B$1105,'MONTHLY DATA'!$B89)</f>
        <v>237.5</v>
      </c>
      <c r="EW89" s="51">
        <f>AVERAGEIFS('WEEKLY DATA'!EW$11:EW$1105,'WEEKLY DATA'!$A$11:$A$1105,'MONTHLY DATA'!$A89,'WEEKLY DATA'!$B$11:$B$1105,'MONTHLY DATA'!$B89)</f>
        <v>325</v>
      </c>
      <c r="EX89" s="51">
        <f>AVERAGEIFS('WEEKLY DATA'!EX$11:EX$1105,'WEEKLY DATA'!$A$11:$A$1105,'MONTHLY DATA'!$A89,'WEEKLY DATA'!$B$11:$B$1105,'MONTHLY DATA'!$B89)</f>
        <v>281.25</v>
      </c>
      <c r="EY89" s="197">
        <f t="shared" si="216"/>
        <v>8.1730769230769162E-2</v>
      </c>
      <c r="EZ89" s="51">
        <f>AVERAGEIFS('WEEKLY DATA'!EZ$11:EZ$1105,'WEEKLY DATA'!$A$11:$A$1105,'MONTHLY DATA'!$A89,'WEEKLY DATA'!$B$11:$B$1105,'MONTHLY DATA'!$B89)</f>
        <v>400</v>
      </c>
      <c r="FA89" s="51">
        <f>AVERAGEIFS('WEEKLY DATA'!FA$11:FA$1105,'WEEKLY DATA'!$A$11:$A$1105,'MONTHLY DATA'!$A89,'WEEKLY DATA'!$B$11:$B$1105,'MONTHLY DATA'!$B89)</f>
        <v>500</v>
      </c>
      <c r="FB89" s="51">
        <f>AVERAGEIFS('WEEKLY DATA'!FB$11:FB$1105,'WEEKLY DATA'!$A$11:$A$1105,'MONTHLY DATA'!$A89,'WEEKLY DATA'!$B$11:$B$1105,'MONTHLY DATA'!$B89)</f>
        <v>450</v>
      </c>
      <c r="FC89" s="197">
        <f t="shared" si="217"/>
        <v>0</v>
      </c>
      <c r="FD89" s="51">
        <f>AVERAGEIFS('WEEKLY DATA'!FD$11:FD$1105,'WEEKLY DATA'!$A$11:$A$1105,'MONTHLY DATA'!$A89,'WEEKLY DATA'!$B$11:$B$1105,'MONTHLY DATA'!$B89)</f>
        <v>127.5</v>
      </c>
      <c r="FE89" s="51">
        <f>AVERAGEIFS('WEEKLY DATA'!FE$11:FE$1105,'WEEKLY DATA'!$A$11:$A$1105,'MONTHLY DATA'!$A89,'WEEKLY DATA'!$B$11:$B$1105,'MONTHLY DATA'!$B89)</f>
        <v>187.5</v>
      </c>
      <c r="FF89" s="51">
        <f>AVERAGEIFS('WEEKLY DATA'!FF$11:FF$1105,'WEEKLY DATA'!$A$11:$A$1105,'MONTHLY DATA'!$A89,'WEEKLY DATA'!$B$11:$B$1105,'MONTHLY DATA'!$B89)</f>
        <v>157.5</v>
      </c>
      <c r="FG89" s="197">
        <f t="shared" si="218"/>
        <v>0.10526315789473695</v>
      </c>
      <c r="FH89" s="51">
        <f>AVERAGEIFS('WEEKLY DATA'!FH$11:FH$1105,'WEEKLY DATA'!$A$11:$A$1105,'MONTHLY DATA'!$A89,'WEEKLY DATA'!$B$11:$B$1105,'MONTHLY DATA'!$B89)</f>
        <v>300</v>
      </c>
      <c r="FI89" s="51">
        <f>AVERAGEIFS('WEEKLY DATA'!FI$11:FI$1105,'WEEKLY DATA'!$A$11:$A$1105,'MONTHLY DATA'!$A89,'WEEKLY DATA'!$B$11:$B$1105,'MONTHLY DATA'!$B89)</f>
        <v>350</v>
      </c>
      <c r="FJ89" s="51">
        <f>AVERAGEIFS('WEEKLY DATA'!FJ$11:FJ$1105,'WEEKLY DATA'!$A$11:$A$1105,'MONTHLY DATA'!$A89,'WEEKLY DATA'!$B$11:$B$1105,'MONTHLY DATA'!$B89)</f>
        <v>325</v>
      </c>
      <c r="FK89" s="197">
        <f t="shared" si="219"/>
        <v>0</v>
      </c>
      <c r="FL89" s="51">
        <f>AVERAGEIFS('WEEKLY DATA'!FL$11:FL$1105,'WEEKLY DATA'!$A$11:$A$1105,'MONTHLY DATA'!$A89,'WEEKLY DATA'!$B$11:$B$1105,'MONTHLY DATA'!$B89)</f>
        <v>325</v>
      </c>
      <c r="FM89" s="51">
        <f>AVERAGEIFS('WEEKLY DATA'!FM$11:FM$1105,'WEEKLY DATA'!$A$11:$A$1105,'MONTHLY DATA'!$A89,'WEEKLY DATA'!$B$11:$B$1105,'MONTHLY DATA'!$B89)</f>
        <v>415</v>
      </c>
      <c r="FN89" s="51">
        <f>AVERAGEIFS('WEEKLY DATA'!FN$11:FN$1105,'WEEKLY DATA'!$A$11:$A$1105,'MONTHLY DATA'!$A89,'WEEKLY DATA'!$B$11:$B$1105,'MONTHLY DATA'!$B89)</f>
        <v>370</v>
      </c>
      <c r="FO89" s="197">
        <f t="shared" si="220"/>
        <v>0</v>
      </c>
      <c r="FP89" s="51">
        <f>AVERAGEIFS('WEEKLY DATA'!FP$11:FP$1105,'WEEKLY DATA'!$A$11:$A$1105,'MONTHLY DATA'!$A89,'WEEKLY DATA'!$B$11:$B$1105,'MONTHLY DATA'!$B89)</f>
        <v>460</v>
      </c>
      <c r="FQ89" s="51">
        <f>AVERAGEIFS('WEEKLY DATA'!FQ$11:FQ$1105,'WEEKLY DATA'!$A$11:$A$1105,'MONTHLY DATA'!$A89,'WEEKLY DATA'!$B$11:$B$1105,'MONTHLY DATA'!$B89)</f>
        <v>540</v>
      </c>
      <c r="FR89" s="51">
        <f>AVERAGEIFS('WEEKLY DATA'!FR$11:FR$1105,'WEEKLY DATA'!$A$11:$A$1105,'MONTHLY DATA'!$A89,'WEEKLY DATA'!$B$11:$B$1105,'MONTHLY DATA'!$B89)</f>
        <v>500</v>
      </c>
      <c r="FS89" s="197">
        <f t="shared" si="221"/>
        <v>8.9918256130790297E-2</v>
      </c>
      <c r="FT89" s="51">
        <f>AVERAGEIFS('WEEKLY DATA'!FT$11:FT$1105,'WEEKLY DATA'!$A$11:$A$1105,'MONTHLY DATA'!$A89,'WEEKLY DATA'!$B$11:$B$1105,'MONTHLY DATA'!$B89)</f>
        <v>130</v>
      </c>
      <c r="FU89" s="51">
        <f>AVERAGEIFS('WEEKLY DATA'!FU$11:FU$1105,'WEEKLY DATA'!$A$11:$A$1105,'MONTHLY DATA'!$A89,'WEEKLY DATA'!$B$11:$B$1105,'MONTHLY DATA'!$B89)</f>
        <v>190</v>
      </c>
      <c r="FV89" s="51">
        <f>AVERAGEIFS('WEEKLY DATA'!FV$11:FV$1105,'WEEKLY DATA'!$A$11:$A$1105,'MONTHLY DATA'!$A89,'WEEKLY DATA'!$B$11:$B$1105,'MONTHLY DATA'!$B89)</f>
        <v>160</v>
      </c>
      <c r="FW89" s="197">
        <f t="shared" si="222"/>
        <v>4.9180327868852514E-2</v>
      </c>
      <c r="FX89" s="51">
        <f>AVERAGEIFS('WEEKLY DATA'!FX$11:FX$1105,'WEEKLY DATA'!$A$11:$A$1105,'MONTHLY DATA'!$A89,'WEEKLY DATA'!$B$11:$B$1105,'MONTHLY DATA'!$B89)</f>
        <v>287.5</v>
      </c>
      <c r="FY89" s="51">
        <f>AVERAGEIFS('WEEKLY DATA'!FY$11:FY$1105,'WEEKLY DATA'!$A$11:$A$1105,'MONTHLY DATA'!$A89,'WEEKLY DATA'!$B$11:$B$1105,'MONTHLY DATA'!$B89)</f>
        <v>352.5</v>
      </c>
      <c r="FZ89" s="51">
        <f>AVERAGEIFS('WEEKLY DATA'!FZ$11:FZ$1105,'WEEKLY DATA'!$A$11:$A$1105,'MONTHLY DATA'!$A89,'WEEKLY DATA'!$B$11:$B$1105,'MONTHLY DATA'!$B89)</f>
        <v>320</v>
      </c>
      <c r="GA89" s="197">
        <f t="shared" si="223"/>
        <v>-5.8823529411764719E-2</v>
      </c>
    </row>
    <row r="90" spans="1:202" s="34" customFormat="1" x14ac:dyDescent="0.25">
      <c r="A90" s="34">
        <f t="shared" si="46"/>
        <v>1</v>
      </c>
      <c r="B90" s="34">
        <f t="shared" si="47"/>
        <v>1900</v>
      </c>
      <c r="C90" s="37"/>
      <c r="D90" s="54"/>
      <c r="E90" s="55"/>
      <c r="F90" s="199"/>
      <c r="G90" s="70"/>
      <c r="H90" s="54"/>
      <c r="I90" s="55"/>
      <c r="J90" s="199"/>
      <c r="K90" s="70"/>
      <c r="L90" s="78"/>
      <c r="M90" s="55"/>
      <c r="N90" s="199"/>
      <c r="O90" s="70"/>
      <c r="P90" s="78"/>
      <c r="Q90" s="55"/>
      <c r="R90" s="199"/>
      <c r="S90" s="70"/>
      <c r="T90" s="78"/>
      <c r="U90" s="55"/>
      <c r="V90" s="199"/>
      <c r="W90" s="70"/>
      <c r="X90" s="78"/>
      <c r="Y90" s="55"/>
      <c r="Z90" s="199"/>
      <c r="AA90" s="70"/>
      <c r="AB90" s="78"/>
      <c r="AC90" s="55"/>
      <c r="AD90" s="199"/>
      <c r="AE90" s="70"/>
      <c r="AF90" s="78"/>
      <c r="AG90" s="55"/>
      <c r="AH90" s="199"/>
      <c r="AI90" s="70"/>
      <c r="AJ90" s="78"/>
      <c r="AK90" s="55"/>
      <c r="AL90" s="199"/>
      <c r="AM90" s="70"/>
      <c r="AN90" s="78"/>
      <c r="AO90" s="55"/>
      <c r="AP90" s="199"/>
      <c r="AQ90" s="70"/>
      <c r="AR90" s="78"/>
      <c r="AS90" s="55"/>
      <c r="AT90" s="199"/>
      <c r="AU90" s="70"/>
      <c r="AV90" s="78"/>
      <c r="AW90" s="55"/>
      <c r="AX90" s="199"/>
      <c r="AY90" s="70"/>
      <c r="AZ90" s="78"/>
      <c r="BA90" s="55"/>
      <c r="BB90" s="199"/>
      <c r="BC90" s="70"/>
      <c r="BD90" s="78"/>
      <c r="BE90" s="55"/>
      <c r="BF90" s="199"/>
      <c r="BG90" s="70"/>
      <c r="BH90" s="78"/>
      <c r="BI90" s="55"/>
      <c r="BJ90" s="199"/>
      <c r="BK90" s="70"/>
      <c r="BL90" s="78"/>
      <c r="BM90" s="55"/>
      <c r="BN90" s="199"/>
      <c r="BO90" s="70"/>
      <c r="BP90" s="78"/>
      <c r="BQ90" s="55"/>
      <c r="BR90" s="199"/>
      <c r="BS90" s="70"/>
      <c r="BT90" s="78"/>
      <c r="BU90" s="55"/>
      <c r="BV90" s="199"/>
      <c r="BW90" s="70"/>
      <c r="BX90" s="78"/>
      <c r="BY90" s="55"/>
      <c r="BZ90" s="199"/>
      <c r="CA90" s="70"/>
      <c r="CB90" s="78"/>
      <c r="CC90" s="55"/>
      <c r="CD90" s="199"/>
      <c r="CE90" s="70"/>
      <c r="CF90" s="78"/>
      <c r="CG90" s="55"/>
      <c r="CH90" s="199"/>
      <c r="CI90" s="70"/>
      <c r="CJ90" s="78"/>
      <c r="CK90" s="55"/>
      <c r="CL90" s="199"/>
      <c r="CM90" s="70"/>
      <c r="CN90" s="78"/>
      <c r="CO90" s="55"/>
      <c r="CP90" s="199"/>
      <c r="CQ90" s="70"/>
      <c r="CR90" s="78"/>
      <c r="CS90" s="55"/>
      <c r="CT90" s="199"/>
      <c r="CU90" s="70"/>
      <c r="CV90" s="78"/>
      <c r="CW90" s="55"/>
      <c r="CX90" s="199"/>
      <c r="CY90" s="70"/>
      <c r="CZ90" s="78"/>
      <c r="DA90" s="55"/>
      <c r="DB90" s="199"/>
      <c r="DC90" s="70"/>
      <c r="DD90" s="78"/>
      <c r="DE90" s="55"/>
      <c r="DF90" s="199"/>
      <c r="DG90" s="70"/>
      <c r="DH90" s="78"/>
      <c r="DI90" s="55"/>
      <c r="DJ90" s="199"/>
      <c r="DK90" s="70"/>
      <c r="DL90" s="78"/>
      <c r="DM90" s="55"/>
      <c r="DN90" s="199"/>
      <c r="DO90" s="70"/>
      <c r="DP90" s="78"/>
      <c r="DQ90" s="55"/>
      <c r="DR90" s="199"/>
      <c r="DS90" s="70"/>
      <c r="DT90" s="78"/>
      <c r="DU90" s="55"/>
      <c r="DV90" s="199"/>
      <c r="DW90" s="70"/>
      <c r="DX90" s="78"/>
      <c r="DY90" s="55"/>
      <c r="DZ90" s="199"/>
      <c r="EA90" s="70"/>
      <c r="EB90" s="78"/>
      <c r="EC90" s="55"/>
      <c r="ED90" s="199"/>
      <c r="EE90" s="70"/>
      <c r="EF90" s="78"/>
      <c r="EG90" s="199"/>
      <c r="EH90" s="199"/>
      <c r="EI90" s="70"/>
      <c r="EJ90" s="78"/>
      <c r="EK90" s="55"/>
      <c r="EL90" s="199"/>
      <c r="EM90" s="70"/>
      <c r="EN90" s="78"/>
      <c r="EO90" s="55"/>
      <c r="EP90" s="199"/>
      <c r="EQ90" s="70"/>
      <c r="ER90" s="78"/>
      <c r="ES90" s="55"/>
      <c r="ET90" s="58"/>
      <c r="EU90" s="70"/>
      <c r="EV90" s="78"/>
      <c r="EW90" s="55"/>
      <c r="EX90" s="199"/>
      <c r="EY90" s="70"/>
      <c r="EZ90" s="78"/>
      <c r="FA90" s="55"/>
      <c r="FB90" s="199"/>
      <c r="FC90" s="70"/>
      <c r="FD90" s="78"/>
      <c r="FE90" s="55"/>
      <c r="FF90" s="199"/>
      <c r="FG90" s="70"/>
      <c r="FH90" s="78"/>
      <c r="FI90" s="55"/>
      <c r="FJ90" s="199"/>
      <c r="FK90" s="70"/>
      <c r="FL90" s="78"/>
      <c r="FM90" s="55"/>
      <c r="FN90" s="234"/>
      <c r="FO90" s="70"/>
      <c r="FP90" s="78"/>
      <c r="FQ90" s="55"/>
      <c r="FR90" s="199"/>
      <c r="FS90" s="70"/>
      <c r="FT90" s="78"/>
      <c r="FU90" s="55"/>
      <c r="FV90" s="199"/>
      <c r="FW90" s="70"/>
      <c r="FX90" s="78"/>
      <c r="FY90" s="55"/>
      <c r="FZ90" s="199"/>
      <c r="GA90" s="70"/>
    </row>
    <row r="91" spans="1:202" s="34" customFormat="1" x14ac:dyDescent="0.25">
      <c r="A91" s="34">
        <f t="shared" si="46"/>
        <v>1</v>
      </c>
      <c r="B91" s="34">
        <f t="shared" si="47"/>
        <v>1900</v>
      </c>
      <c r="C91" s="37"/>
      <c r="D91" s="54"/>
      <c r="E91" s="55"/>
      <c r="F91" s="234"/>
      <c r="G91" s="230"/>
      <c r="H91" s="231"/>
      <c r="I91" s="232"/>
      <c r="J91" s="234"/>
      <c r="K91" s="230"/>
      <c r="L91" s="233"/>
      <c r="M91" s="232"/>
      <c r="N91" s="234"/>
      <c r="O91" s="230"/>
      <c r="P91" s="233"/>
      <c r="Q91" s="232"/>
      <c r="R91" s="234"/>
      <c r="S91" s="230"/>
      <c r="T91" s="233"/>
      <c r="U91" s="232"/>
      <c r="V91" s="234"/>
      <c r="W91" s="230"/>
      <c r="X91" s="233"/>
      <c r="Y91" s="232"/>
      <c r="Z91" s="234"/>
      <c r="AA91" s="230"/>
      <c r="AB91" s="233"/>
      <c r="AC91" s="232"/>
      <c r="AD91" s="234"/>
      <c r="AE91" s="230"/>
      <c r="AF91" s="233"/>
      <c r="AG91" s="232"/>
      <c r="AH91" s="234"/>
      <c r="AI91" s="230"/>
      <c r="AJ91" s="233"/>
      <c r="AK91" s="232"/>
      <c r="AL91" s="234"/>
      <c r="AM91" s="230"/>
      <c r="AN91" s="233"/>
      <c r="AO91" s="232"/>
      <c r="AP91" s="234"/>
      <c r="AQ91" s="230"/>
      <c r="AR91" s="233"/>
      <c r="AS91" s="232"/>
      <c r="AT91" s="234"/>
      <c r="AU91" s="230"/>
      <c r="AV91" s="231"/>
      <c r="AW91" s="232"/>
      <c r="AX91" s="234"/>
      <c r="AY91" s="230"/>
      <c r="AZ91" s="233"/>
      <c r="BA91" s="232"/>
      <c r="BB91" s="234"/>
      <c r="BC91" s="230"/>
      <c r="BD91" s="233"/>
      <c r="BE91" s="232"/>
      <c r="BF91" s="234"/>
      <c r="BG91" s="230"/>
      <c r="BH91" s="233"/>
      <c r="BI91" s="232"/>
      <c r="BJ91" s="234"/>
      <c r="BK91" s="230"/>
      <c r="BL91" s="233"/>
      <c r="BM91" s="232"/>
      <c r="BN91" s="234"/>
      <c r="BO91" s="230"/>
      <c r="BP91" s="233"/>
      <c r="BQ91" s="232"/>
      <c r="BR91" s="234"/>
      <c r="BS91" s="230"/>
      <c r="BT91" s="233"/>
      <c r="BU91" s="232"/>
      <c r="BV91" s="234"/>
      <c r="BW91" s="230"/>
      <c r="BX91" s="233"/>
      <c r="BY91" s="232"/>
      <c r="BZ91" s="234"/>
      <c r="CA91" s="230"/>
      <c r="CB91" s="233"/>
      <c r="CC91" s="232"/>
      <c r="CD91" s="234"/>
      <c r="CE91" s="230"/>
      <c r="CF91" s="233"/>
      <c r="CG91" s="232"/>
      <c r="CH91" s="234"/>
      <c r="CI91" s="230"/>
      <c r="CJ91" s="231"/>
      <c r="CK91" s="232"/>
      <c r="CL91" s="234"/>
      <c r="CM91" s="230"/>
      <c r="CN91" s="233"/>
      <c r="CO91" s="232"/>
      <c r="CP91" s="234"/>
      <c r="CQ91" s="230"/>
      <c r="CR91" s="233"/>
      <c r="CS91" s="232"/>
      <c r="CT91" s="234"/>
      <c r="CU91" s="230"/>
      <c r="CV91" s="233"/>
      <c r="CW91" s="232"/>
      <c r="CX91" s="234"/>
      <c r="CY91" s="230"/>
      <c r="CZ91" s="233"/>
      <c r="DA91" s="232"/>
      <c r="DB91" s="234"/>
      <c r="DC91" s="230"/>
      <c r="DD91" s="233"/>
      <c r="DE91" s="232"/>
      <c r="DF91" s="234"/>
      <c r="DG91" s="230"/>
      <c r="DH91" s="233"/>
      <c r="DI91" s="232"/>
      <c r="DJ91" s="234"/>
      <c r="DK91" s="230"/>
      <c r="DL91" s="233"/>
      <c r="DM91" s="232"/>
      <c r="DN91" s="234"/>
      <c r="DO91" s="230"/>
      <c r="DP91" s="233"/>
      <c r="DQ91" s="232"/>
      <c r="DR91" s="234"/>
      <c r="DS91" s="234"/>
      <c r="DT91" s="233"/>
      <c r="DU91" s="232"/>
      <c r="DV91" s="234"/>
      <c r="DW91" s="230"/>
      <c r="DX91" s="231"/>
      <c r="DY91" s="232"/>
      <c r="DZ91" s="234"/>
      <c r="EA91" s="230"/>
      <c r="EB91" s="233"/>
      <c r="EC91" s="232"/>
      <c r="ED91" s="234"/>
      <c r="EE91" s="230"/>
      <c r="EF91" s="233"/>
      <c r="EG91" s="232"/>
      <c r="EH91" s="234"/>
      <c r="EI91" s="230"/>
      <c r="EJ91" s="233"/>
      <c r="EK91" s="232"/>
      <c r="EL91" s="234"/>
      <c r="EM91" s="230"/>
      <c r="EN91" s="233"/>
      <c r="EO91" s="232"/>
      <c r="EP91" s="234"/>
      <c r="EQ91" s="230"/>
      <c r="ER91" s="233"/>
      <c r="ES91" s="232"/>
      <c r="ET91" s="234"/>
      <c r="EU91" s="230"/>
      <c r="EV91" s="233"/>
      <c r="EW91" s="232"/>
      <c r="EX91" s="234"/>
      <c r="EY91" s="230"/>
      <c r="EZ91" s="233"/>
      <c r="FA91" s="232"/>
      <c r="FB91" s="234"/>
      <c r="FC91" s="230"/>
      <c r="FD91" s="233"/>
      <c r="FE91" s="232"/>
      <c r="FF91" s="234"/>
      <c r="FG91" s="230"/>
      <c r="FH91" s="233"/>
      <c r="FI91" s="232"/>
      <c r="FJ91" s="234"/>
      <c r="FK91" s="230"/>
      <c r="FL91" s="231"/>
      <c r="FM91" s="232"/>
      <c r="FN91" s="234"/>
      <c r="FO91" s="230"/>
      <c r="FP91" s="233"/>
      <c r="FQ91" s="232"/>
      <c r="FR91" s="234"/>
      <c r="FS91" s="230"/>
      <c r="FT91" s="233"/>
      <c r="FU91" s="232"/>
      <c r="FV91" s="234"/>
      <c r="FW91" s="230"/>
      <c r="FX91" s="233"/>
      <c r="FY91" s="232"/>
      <c r="FZ91" s="234"/>
      <c r="GA91" s="230"/>
      <c r="GB91" s="233"/>
      <c r="GC91" s="232"/>
      <c r="GD91" s="234"/>
      <c r="GE91" s="230"/>
      <c r="GF91" s="233"/>
      <c r="GG91" s="232"/>
      <c r="GH91" s="234"/>
      <c r="GI91" s="230"/>
      <c r="GJ91" s="233"/>
      <c r="GK91" s="232"/>
      <c r="GL91" s="234"/>
      <c r="GM91" s="230"/>
      <c r="GN91" s="233"/>
      <c r="GO91" s="232"/>
      <c r="GP91" s="234"/>
      <c r="GQ91" s="230"/>
      <c r="GR91" s="233"/>
      <c r="GS91" s="232"/>
      <c r="GT91" s="234"/>
    </row>
    <row r="92" spans="1:202"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202"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202"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202" s="34" customFormat="1" x14ac:dyDescent="0.25">
      <c r="A95" s="34">
        <f t="shared" ref="A95:A158" si="226">MONTH(C95)</f>
        <v>1</v>
      </c>
      <c r="B95" s="34">
        <f t="shared" ref="B95:B158" si="227">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202" s="34" customFormat="1" x14ac:dyDescent="0.25">
      <c r="A96" s="34">
        <f t="shared" si="226"/>
        <v>1</v>
      </c>
      <c r="B96" s="34">
        <f t="shared" si="227"/>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26"/>
        <v>1</v>
      </c>
      <c r="B97" s="34">
        <f t="shared" si="227"/>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26"/>
        <v>1</v>
      </c>
      <c r="B98" s="34">
        <f t="shared" si="227"/>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26"/>
        <v>1</v>
      </c>
      <c r="B99" s="34">
        <f t="shared" si="227"/>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26"/>
        <v>1</v>
      </c>
      <c r="B100" s="34">
        <f t="shared" si="227"/>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26"/>
        <v>1</v>
      </c>
      <c r="B101" s="34">
        <f t="shared" si="227"/>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26"/>
        <v>1</v>
      </c>
      <c r="B102" s="34">
        <f t="shared" si="227"/>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26"/>
        <v>1</v>
      </c>
      <c r="B103" s="34">
        <f t="shared" si="227"/>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26"/>
        <v>1</v>
      </c>
      <c r="B104" s="34">
        <f t="shared" si="227"/>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26"/>
        <v>1</v>
      </c>
      <c r="B105" s="34">
        <f t="shared" si="227"/>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26"/>
        <v>1</v>
      </c>
      <c r="B106" s="34">
        <f t="shared" si="227"/>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26"/>
        <v>1</v>
      </c>
      <c r="B107" s="34">
        <f t="shared" si="227"/>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26"/>
        <v>1</v>
      </c>
      <c r="B108" s="34">
        <f t="shared" si="227"/>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26"/>
        <v>1</v>
      </c>
      <c r="B109" s="34">
        <f t="shared" si="227"/>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26"/>
        <v>1</v>
      </c>
      <c r="B110" s="34">
        <f t="shared" si="227"/>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26"/>
        <v>1</v>
      </c>
      <c r="B111" s="34">
        <f t="shared" si="227"/>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26"/>
        <v>1</v>
      </c>
      <c r="B112" s="34">
        <f t="shared" si="227"/>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26"/>
        <v>1</v>
      </c>
      <c r="B113" s="34">
        <f t="shared" si="227"/>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26"/>
        <v>1</v>
      </c>
      <c r="B114" s="34">
        <f t="shared" si="227"/>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26"/>
        <v>1</v>
      </c>
      <c r="B115" s="34">
        <f t="shared" si="227"/>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26"/>
        <v>1</v>
      </c>
      <c r="B116" s="34">
        <f t="shared" si="227"/>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26"/>
        <v>1</v>
      </c>
      <c r="B117" s="34">
        <f t="shared" si="227"/>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26"/>
        <v>1</v>
      </c>
      <c r="B118" s="34">
        <f t="shared" si="227"/>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26"/>
        <v>1</v>
      </c>
      <c r="B119" s="34">
        <f t="shared" si="227"/>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26"/>
        <v>1</v>
      </c>
      <c r="B120" s="34">
        <f t="shared" si="227"/>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26"/>
        <v>1</v>
      </c>
      <c r="B121" s="34">
        <f t="shared" si="227"/>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26"/>
        <v>1</v>
      </c>
      <c r="B122" s="34">
        <f t="shared" si="227"/>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26"/>
        <v>1</v>
      </c>
      <c r="B123" s="34">
        <f t="shared" si="227"/>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26"/>
        <v>1</v>
      </c>
      <c r="B124" s="34">
        <f t="shared" si="227"/>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26"/>
        <v>1</v>
      </c>
      <c r="B125" s="34">
        <f t="shared" si="227"/>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26"/>
        <v>1</v>
      </c>
      <c r="B126" s="34">
        <f t="shared" si="227"/>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26"/>
        <v>1</v>
      </c>
      <c r="B127" s="34">
        <f t="shared" si="227"/>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26"/>
        <v>1</v>
      </c>
      <c r="B128" s="34">
        <f t="shared" si="227"/>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26"/>
        <v>1</v>
      </c>
      <c r="B129" s="34">
        <f t="shared" si="227"/>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26"/>
        <v>1</v>
      </c>
      <c r="B130" s="34">
        <f t="shared" si="227"/>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26"/>
        <v>1</v>
      </c>
      <c r="B131" s="34">
        <f t="shared" si="227"/>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26"/>
        <v>1</v>
      </c>
      <c r="B132" s="34">
        <f t="shared" si="227"/>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5">
      <c r="A133" s="34">
        <f t="shared" si="226"/>
        <v>1</v>
      </c>
      <c r="B133" s="34">
        <f t="shared" si="227"/>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5">
      <c r="A134" s="34">
        <f t="shared" si="226"/>
        <v>1</v>
      </c>
      <c r="B134" s="34">
        <f t="shared" si="227"/>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25">
      <c r="A135" s="34">
        <f t="shared" si="226"/>
        <v>1</v>
      </c>
      <c r="B135" s="34">
        <f t="shared" si="227"/>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25">
      <c r="A136" s="34">
        <f t="shared" si="226"/>
        <v>1</v>
      </c>
      <c r="B136" s="34">
        <f t="shared" si="227"/>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26"/>
        <v>1</v>
      </c>
      <c r="B137" s="34">
        <f t="shared" si="227"/>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26"/>
        <v>1</v>
      </c>
      <c r="B138" s="34">
        <f t="shared" si="227"/>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25">
      <c r="A139" s="34">
        <f t="shared" si="226"/>
        <v>1</v>
      </c>
      <c r="B139" s="34">
        <f t="shared" si="227"/>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26"/>
        <v>1</v>
      </c>
      <c r="B140" s="34">
        <f t="shared" si="227"/>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25">
      <c r="A141" s="34">
        <f t="shared" si="226"/>
        <v>1</v>
      </c>
      <c r="B141" s="34">
        <f t="shared" si="227"/>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25">
      <c r="A142" s="34">
        <f t="shared" si="226"/>
        <v>1</v>
      </c>
      <c r="B142" s="34">
        <f t="shared" si="227"/>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25">
      <c r="A143" s="34">
        <f t="shared" si="226"/>
        <v>1</v>
      </c>
      <c r="B143" s="34">
        <f t="shared" si="227"/>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26"/>
        <v>1</v>
      </c>
      <c r="B144" s="34">
        <f t="shared" si="227"/>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25">
      <c r="A145" s="34">
        <f t="shared" si="226"/>
        <v>1</v>
      </c>
      <c r="B145" s="34">
        <f t="shared" si="227"/>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26"/>
        <v>1</v>
      </c>
      <c r="B146" s="34">
        <f t="shared" si="227"/>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26"/>
        <v>1</v>
      </c>
      <c r="B147" s="34">
        <f t="shared" si="227"/>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25">
      <c r="A148" s="34">
        <f t="shared" si="226"/>
        <v>1</v>
      </c>
      <c r="B148" s="34">
        <f t="shared" si="227"/>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26"/>
        <v>1</v>
      </c>
      <c r="B149" s="34">
        <f t="shared" si="227"/>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26"/>
        <v>1</v>
      </c>
      <c r="B150" s="34">
        <f t="shared" si="227"/>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25">
      <c r="A151" s="34">
        <f t="shared" si="226"/>
        <v>1</v>
      </c>
      <c r="B151" s="34">
        <f t="shared" si="227"/>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25">
      <c r="A152" s="34">
        <f t="shared" si="226"/>
        <v>1</v>
      </c>
      <c r="B152" s="34">
        <f t="shared" si="227"/>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26"/>
        <v>1</v>
      </c>
      <c r="B153" s="34">
        <f t="shared" si="227"/>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26"/>
        <v>1</v>
      </c>
      <c r="B154" s="34">
        <f t="shared" si="227"/>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26"/>
        <v>1</v>
      </c>
      <c r="B155" s="34">
        <f t="shared" si="227"/>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26"/>
        <v>1</v>
      </c>
      <c r="B156" s="34">
        <f t="shared" si="227"/>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25">
      <c r="A157" s="34">
        <f t="shared" si="226"/>
        <v>1</v>
      </c>
      <c r="B157" s="34">
        <f t="shared" si="227"/>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26"/>
        <v>1</v>
      </c>
      <c r="B158" s="34">
        <f t="shared" si="227"/>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ref="A159:A222" si="228">MONTH(C159)</f>
        <v>1</v>
      </c>
      <c r="B159" s="34">
        <f t="shared" ref="B159:B222" si="229">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25">
      <c r="A160" s="34">
        <f t="shared" si="228"/>
        <v>1</v>
      </c>
      <c r="B160" s="34">
        <f t="shared" si="229"/>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25">
      <c r="A161" s="34">
        <f t="shared" si="228"/>
        <v>1</v>
      </c>
      <c r="B161" s="34">
        <f t="shared" si="229"/>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28"/>
        <v>1</v>
      </c>
      <c r="B162" s="34">
        <f t="shared" si="229"/>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25">
      <c r="A163" s="34">
        <f t="shared" si="228"/>
        <v>1</v>
      </c>
      <c r="B163" s="34">
        <f t="shared" si="229"/>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28"/>
        <v>1</v>
      </c>
      <c r="B164" s="34">
        <f t="shared" si="229"/>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5">
      <c r="A165" s="34">
        <f t="shared" si="228"/>
        <v>1</v>
      </c>
      <c r="B165" s="34">
        <f t="shared" si="229"/>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25">
      <c r="A166" s="34">
        <f t="shared" si="228"/>
        <v>1</v>
      </c>
      <c r="B166" s="34">
        <f t="shared" si="229"/>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5">
      <c r="A167" s="34">
        <f t="shared" si="228"/>
        <v>1</v>
      </c>
      <c r="B167" s="34">
        <f t="shared" si="229"/>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25">
      <c r="A168" s="34">
        <f t="shared" si="228"/>
        <v>1</v>
      </c>
      <c r="B168" s="34">
        <f t="shared" si="229"/>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5">
      <c r="A169" s="34">
        <f t="shared" si="228"/>
        <v>1</v>
      </c>
      <c r="B169" s="34">
        <f t="shared" si="229"/>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28"/>
        <v>1</v>
      </c>
      <c r="B170" s="34">
        <f t="shared" si="229"/>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25">
      <c r="A171" s="34">
        <f t="shared" si="228"/>
        <v>1</v>
      </c>
      <c r="B171" s="34">
        <f t="shared" si="229"/>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28"/>
        <v>1</v>
      </c>
      <c r="B172" s="34">
        <f t="shared" si="229"/>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25">
      <c r="A173" s="34">
        <f t="shared" si="228"/>
        <v>1</v>
      </c>
      <c r="B173" s="34">
        <f t="shared" si="229"/>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25">
      <c r="A174" s="34">
        <f t="shared" si="228"/>
        <v>1</v>
      </c>
      <c r="B174" s="34">
        <f t="shared" si="229"/>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5">
      <c r="A175" s="34">
        <f t="shared" si="228"/>
        <v>1</v>
      </c>
      <c r="B175" s="34">
        <f t="shared" si="229"/>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25">
      <c r="A176" s="34">
        <f t="shared" si="228"/>
        <v>1</v>
      </c>
      <c r="B176" s="34">
        <f t="shared" si="229"/>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5">
      <c r="A177" s="34">
        <f t="shared" si="228"/>
        <v>1</v>
      </c>
      <c r="B177" s="34">
        <f t="shared" si="229"/>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28"/>
        <v>1</v>
      </c>
      <c r="B178" s="34">
        <f t="shared" si="229"/>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28"/>
        <v>1</v>
      </c>
      <c r="B179" s="34">
        <f t="shared" si="229"/>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25">
      <c r="A180" s="34">
        <f t="shared" si="228"/>
        <v>1</v>
      </c>
      <c r="B180" s="34">
        <f t="shared" si="229"/>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5">
      <c r="A181" s="34">
        <f t="shared" si="228"/>
        <v>1</v>
      </c>
      <c r="B181" s="34">
        <f t="shared" si="229"/>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28"/>
        <v>1</v>
      </c>
      <c r="B182" s="34">
        <f t="shared" si="229"/>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28"/>
        <v>1</v>
      </c>
      <c r="B183" s="34">
        <f t="shared" si="229"/>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25">
      <c r="A184" s="34">
        <f t="shared" si="228"/>
        <v>1</v>
      </c>
      <c r="B184" s="34">
        <f t="shared" si="229"/>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25">
      <c r="A185" s="34">
        <f t="shared" si="228"/>
        <v>1</v>
      </c>
      <c r="B185" s="34">
        <f t="shared" si="229"/>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5">
      <c r="A186" s="34">
        <f t="shared" si="228"/>
        <v>1</v>
      </c>
      <c r="B186" s="34">
        <f t="shared" si="229"/>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28"/>
        <v>1</v>
      </c>
      <c r="B187" s="34">
        <f t="shared" si="229"/>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28"/>
        <v>1</v>
      </c>
      <c r="B188" s="34">
        <f t="shared" si="229"/>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28"/>
        <v>1</v>
      </c>
      <c r="B189" s="34">
        <f t="shared" si="229"/>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25">
      <c r="A190" s="34">
        <f t="shared" si="228"/>
        <v>1</v>
      </c>
      <c r="B190" s="34">
        <f t="shared" si="229"/>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5">
      <c r="A191" s="34">
        <f t="shared" si="228"/>
        <v>1</v>
      </c>
      <c r="B191" s="34">
        <f t="shared" si="229"/>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25">
      <c r="A192" s="34">
        <f t="shared" si="228"/>
        <v>1</v>
      </c>
      <c r="B192" s="34">
        <f t="shared" si="229"/>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5">
      <c r="A193" s="34">
        <f t="shared" si="228"/>
        <v>1</v>
      </c>
      <c r="B193" s="34">
        <f t="shared" si="229"/>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28"/>
        <v>1</v>
      </c>
      <c r="B194" s="34">
        <f t="shared" si="229"/>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28"/>
        <v>1</v>
      </c>
      <c r="B195" s="34">
        <f t="shared" si="229"/>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25">
      <c r="A196" s="34">
        <f t="shared" si="228"/>
        <v>1</v>
      </c>
      <c r="B196" s="34">
        <f t="shared" si="229"/>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25">
      <c r="A197" s="34">
        <f t="shared" si="228"/>
        <v>1</v>
      </c>
      <c r="B197" s="34">
        <f t="shared" si="229"/>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5">
      <c r="A198" s="34">
        <f t="shared" si="228"/>
        <v>1</v>
      </c>
      <c r="B198" s="34">
        <f t="shared" si="229"/>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28"/>
        <v>1</v>
      </c>
      <c r="B199" s="34">
        <f t="shared" si="229"/>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28"/>
        <v>1</v>
      </c>
      <c r="B200" s="34">
        <f t="shared" si="229"/>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25">
      <c r="A201" s="34">
        <f t="shared" si="228"/>
        <v>1</v>
      </c>
      <c r="B201" s="34">
        <f t="shared" si="229"/>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5">
      <c r="A202" s="34">
        <f t="shared" si="228"/>
        <v>1</v>
      </c>
      <c r="B202" s="34">
        <f t="shared" si="229"/>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28"/>
        <v>1</v>
      </c>
      <c r="B203" s="34">
        <f t="shared" si="229"/>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28"/>
        <v>1</v>
      </c>
      <c r="B204" s="34">
        <f t="shared" si="229"/>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28"/>
        <v>1</v>
      </c>
      <c r="B205" s="34">
        <f t="shared" si="229"/>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5">
      <c r="A206" s="34">
        <f t="shared" si="228"/>
        <v>1</v>
      </c>
      <c r="B206" s="34">
        <f t="shared" si="229"/>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5">
      <c r="A207" s="34">
        <f t="shared" si="228"/>
        <v>1</v>
      </c>
      <c r="B207" s="34">
        <f t="shared" si="229"/>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28"/>
        <v>1</v>
      </c>
      <c r="B208" s="34">
        <f t="shared" si="229"/>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28"/>
        <v>1</v>
      </c>
      <c r="B209" s="34">
        <f t="shared" si="229"/>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28"/>
        <v>1</v>
      </c>
      <c r="B210" s="34">
        <f t="shared" si="229"/>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28"/>
        <v>1</v>
      </c>
      <c r="B211" s="34">
        <f t="shared" si="229"/>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25">
      <c r="A212" s="34">
        <f t="shared" si="228"/>
        <v>1</v>
      </c>
      <c r="B212" s="34">
        <f t="shared" si="229"/>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5">
      <c r="A213" s="34">
        <f t="shared" si="228"/>
        <v>1</v>
      </c>
      <c r="B213" s="34">
        <f t="shared" si="229"/>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28"/>
        <v>1</v>
      </c>
      <c r="B214" s="34">
        <f t="shared" si="229"/>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30"/>
      <c r="FX214" s="78"/>
      <c r="FY214" s="55"/>
      <c r="FZ214" s="58"/>
      <c r="GA214" s="70"/>
      <c r="GC214" s="34"/>
    </row>
    <row r="215" spans="1:185" x14ac:dyDescent="0.25">
      <c r="A215" s="34">
        <f t="shared" si="228"/>
        <v>1</v>
      </c>
      <c r="B215" s="34">
        <f t="shared" si="229"/>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30"/>
      <c r="FX215" s="78"/>
      <c r="FY215" s="55"/>
      <c r="FZ215" s="58"/>
      <c r="GA215" s="70"/>
      <c r="GC215" s="34"/>
    </row>
    <row r="216" spans="1:185" x14ac:dyDescent="0.25">
      <c r="A216" s="34">
        <f t="shared" si="228"/>
        <v>1</v>
      </c>
      <c r="B216" s="34">
        <f t="shared" si="229"/>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30"/>
      <c r="FX216" s="78"/>
      <c r="FY216" s="55"/>
      <c r="FZ216" s="58"/>
      <c r="GA216" s="70"/>
      <c r="GC216" s="34"/>
    </row>
    <row r="217" spans="1:185" x14ac:dyDescent="0.25">
      <c r="A217" s="34">
        <f t="shared" si="228"/>
        <v>1</v>
      </c>
      <c r="B217" s="34">
        <f t="shared" si="229"/>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30"/>
      <c r="FX217" s="78"/>
      <c r="FY217" s="55"/>
      <c r="FZ217" s="58"/>
      <c r="GA217" s="70"/>
      <c r="GC217" s="34"/>
    </row>
    <row r="218" spans="1:185" x14ac:dyDescent="0.25">
      <c r="A218" s="34">
        <f t="shared" si="228"/>
        <v>1</v>
      </c>
      <c r="B218" s="34">
        <f t="shared" si="229"/>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30"/>
      <c r="FX218" s="78"/>
      <c r="FY218" s="55"/>
      <c r="FZ218" s="58"/>
      <c r="GA218" s="70"/>
      <c r="GC218" s="34"/>
    </row>
    <row r="219" spans="1:185" x14ac:dyDescent="0.25">
      <c r="A219" s="34">
        <f t="shared" si="228"/>
        <v>1</v>
      </c>
      <c r="B219" s="34">
        <f t="shared" si="229"/>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30"/>
      <c r="FX219" s="78"/>
      <c r="FY219" s="55"/>
      <c r="FZ219" s="58"/>
      <c r="GA219" s="70"/>
      <c r="GC219" s="34"/>
    </row>
    <row r="220" spans="1:185" x14ac:dyDescent="0.25">
      <c r="A220" s="34">
        <f t="shared" si="228"/>
        <v>1</v>
      </c>
      <c r="B220" s="34">
        <f t="shared" si="229"/>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30"/>
      <c r="FX220" s="78"/>
      <c r="FY220" s="55"/>
      <c r="FZ220" s="58"/>
      <c r="GA220" s="70"/>
      <c r="GC220" s="34"/>
    </row>
    <row r="221" spans="1:185" x14ac:dyDescent="0.25">
      <c r="A221" s="34">
        <f t="shared" si="228"/>
        <v>1</v>
      </c>
      <c r="B221" s="34">
        <f t="shared" si="229"/>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30"/>
      <c r="FX221" s="78"/>
      <c r="FY221" s="55"/>
      <c r="FZ221" s="58"/>
      <c r="GA221" s="70"/>
      <c r="GC221" s="34"/>
    </row>
    <row r="222" spans="1:185" x14ac:dyDescent="0.25">
      <c r="A222" s="34">
        <f t="shared" si="228"/>
        <v>1</v>
      </c>
      <c r="B222" s="34">
        <f t="shared" si="229"/>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30"/>
      <c r="FX222" s="78"/>
      <c r="FY222" s="55"/>
      <c r="FZ222" s="58"/>
      <c r="GA222" s="70"/>
      <c r="GC222" s="34"/>
    </row>
    <row r="223" spans="1:185" x14ac:dyDescent="0.25">
      <c r="A223" s="34">
        <f t="shared" ref="A223:A286" si="230">MONTH(C223)</f>
        <v>1</v>
      </c>
      <c r="B223" s="34">
        <f t="shared" ref="B223:B286" si="231">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30"/>
      <c r="FX223" s="78"/>
      <c r="FY223" s="55"/>
      <c r="FZ223" s="58"/>
      <c r="GA223" s="70"/>
      <c r="GC223" s="34"/>
    </row>
    <row r="224" spans="1:185" x14ac:dyDescent="0.25">
      <c r="A224" s="34">
        <f t="shared" si="230"/>
        <v>1</v>
      </c>
      <c r="B224" s="34">
        <f t="shared" si="231"/>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30"/>
      <c r="FX224" s="78"/>
      <c r="FY224" s="55"/>
      <c r="FZ224" s="58"/>
      <c r="GA224" s="70"/>
      <c r="GC224" s="34"/>
    </row>
    <row r="225" spans="1:185" x14ac:dyDescent="0.25">
      <c r="A225" s="34">
        <f t="shared" si="230"/>
        <v>1</v>
      </c>
      <c r="B225" s="34">
        <f t="shared" si="231"/>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30"/>
      <c r="FX225" s="78"/>
      <c r="FY225" s="55"/>
      <c r="FZ225" s="58"/>
      <c r="GA225" s="70"/>
      <c r="GC225" s="34"/>
    </row>
    <row r="226" spans="1:185" x14ac:dyDescent="0.25">
      <c r="A226" s="34">
        <f t="shared" si="230"/>
        <v>1</v>
      </c>
      <c r="B226" s="34">
        <f t="shared" si="231"/>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30"/>
      <c r="FX226" s="78"/>
      <c r="FY226" s="55"/>
      <c r="FZ226" s="58"/>
      <c r="GA226" s="70"/>
      <c r="GC226" s="34"/>
    </row>
    <row r="227" spans="1:185" x14ac:dyDescent="0.25">
      <c r="A227" s="34">
        <f t="shared" si="230"/>
        <v>1</v>
      </c>
      <c r="B227" s="34">
        <f t="shared" si="231"/>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30"/>
      <c r="FX227" s="78"/>
      <c r="FY227" s="55"/>
      <c r="FZ227" s="58"/>
      <c r="GA227" s="70"/>
      <c r="GC227" s="34"/>
    </row>
    <row r="228" spans="1:185" x14ac:dyDescent="0.25">
      <c r="A228" s="34">
        <f t="shared" si="230"/>
        <v>1</v>
      </c>
      <c r="B228" s="34">
        <f t="shared" si="231"/>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30"/>
      <c r="FX228" s="78"/>
      <c r="FY228" s="55"/>
      <c r="FZ228" s="58"/>
      <c r="GA228" s="70"/>
      <c r="GC228" s="34"/>
    </row>
    <row r="229" spans="1:185" x14ac:dyDescent="0.25">
      <c r="A229" s="34">
        <f t="shared" si="230"/>
        <v>1</v>
      </c>
      <c r="B229" s="34">
        <f t="shared" si="231"/>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30"/>
      <c r="FX229" s="78"/>
      <c r="FY229" s="55"/>
      <c r="FZ229" s="58"/>
      <c r="GA229" s="70"/>
      <c r="GC229" s="34"/>
    </row>
    <row r="230" spans="1:185" x14ac:dyDescent="0.25">
      <c r="A230" s="34">
        <f t="shared" si="230"/>
        <v>1</v>
      </c>
      <c r="B230" s="34">
        <f t="shared" si="231"/>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30"/>
      <c r="FX230" s="78"/>
      <c r="FY230" s="55"/>
      <c r="FZ230" s="58"/>
      <c r="GA230" s="70"/>
      <c r="GC230" s="34"/>
    </row>
    <row r="231" spans="1:185" x14ac:dyDescent="0.25">
      <c r="A231" s="34">
        <f t="shared" si="230"/>
        <v>1</v>
      </c>
      <c r="B231" s="34">
        <f t="shared" si="231"/>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30"/>
      <c r="FX231" s="78"/>
      <c r="FY231" s="55"/>
      <c r="FZ231" s="58"/>
      <c r="GA231" s="70"/>
      <c r="GC231" s="34"/>
    </row>
    <row r="232" spans="1:185" x14ac:dyDescent="0.25">
      <c r="A232" s="34">
        <f t="shared" si="230"/>
        <v>1</v>
      </c>
      <c r="B232" s="34">
        <f t="shared" si="231"/>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30"/>
      <c r="FX232" s="78"/>
      <c r="FY232" s="55"/>
      <c r="FZ232" s="58"/>
      <c r="GA232" s="70"/>
      <c r="GC232" s="34"/>
    </row>
    <row r="233" spans="1:185" x14ac:dyDescent="0.25">
      <c r="A233" s="34">
        <f t="shared" si="230"/>
        <v>1</v>
      </c>
      <c r="B233" s="34">
        <f t="shared" si="231"/>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30"/>
      <c r="FX233" s="78"/>
      <c r="FY233" s="55"/>
      <c r="FZ233" s="58"/>
      <c r="GA233" s="70"/>
      <c r="GC233" s="34"/>
    </row>
    <row r="234" spans="1:185" x14ac:dyDescent="0.25">
      <c r="A234" s="34">
        <f t="shared" si="230"/>
        <v>1</v>
      </c>
      <c r="B234" s="34">
        <f t="shared" si="231"/>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30"/>
      <c r="FX234" s="78"/>
      <c r="FY234" s="55"/>
      <c r="FZ234" s="58"/>
      <c r="GA234" s="70"/>
      <c r="GC234" s="34"/>
    </row>
    <row r="235" spans="1:185" x14ac:dyDescent="0.25">
      <c r="A235" s="34">
        <f t="shared" si="230"/>
        <v>1</v>
      </c>
      <c r="B235" s="34">
        <f t="shared" si="231"/>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5"/>
      <c r="FX235" s="78"/>
      <c r="FY235" s="55"/>
      <c r="FZ235" s="58"/>
      <c r="GA235" s="70"/>
      <c r="GC235" s="34"/>
    </row>
    <row r="236" spans="1:185" x14ac:dyDescent="0.25">
      <c r="A236" s="34">
        <f t="shared" si="230"/>
        <v>1</v>
      </c>
      <c r="B236" s="34">
        <f t="shared" si="231"/>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30"/>
      <c r="FX236" s="78"/>
      <c r="FY236" s="55"/>
      <c r="FZ236" s="58"/>
      <c r="GA236" s="70"/>
      <c r="GC236" s="34"/>
    </row>
    <row r="237" spans="1:185" x14ac:dyDescent="0.25">
      <c r="A237" s="34">
        <f t="shared" si="230"/>
        <v>1</v>
      </c>
      <c r="B237" s="34">
        <f t="shared" si="231"/>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30"/>
      <c r="FX237" s="78"/>
      <c r="FY237" s="55"/>
      <c r="FZ237" s="58"/>
      <c r="GA237" s="70"/>
      <c r="GC237" s="34"/>
    </row>
    <row r="238" spans="1:185" x14ac:dyDescent="0.25">
      <c r="A238" s="34">
        <f t="shared" si="230"/>
        <v>1</v>
      </c>
      <c r="B238" s="34">
        <f t="shared" si="231"/>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30"/>
      <c r="FX238" s="78"/>
      <c r="FY238" s="55"/>
      <c r="FZ238" s="58"/>
      <c r="GA238" s="70"/>
      <c r="GC238" s="34"/>
    </row>
    <row r="239" spans="1:185" x14ac:dyDescent="0.25">
      <c r="A239" s="34">
        <f t="shared" si="230"/>
        <v>1</v>
      </c>
      <c r="B239" s="34">
        <f t="shared" si="231"/>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30"/>
      <c r="FX239" s="78"/>
      <c r="FY239" s="55"/>
      <c r="FZ239" s="58"/>
      <c r="GA239" s="70"/>
      <c r="GC239" s="34"/>
    </row>
    <row r="240" spans="1:185" x14ac:dyDescent="0.25">
      <c r="A240" s="34">
        <f t="shared" si="230"/>
        <v>1</v>
      </c>
      <c r="B240" s="34">
        <f t="shared" si="231"/>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30"/>
      <c r="FX240" s="78"/>
      <c r="FY240" s="55"/>
      <c r="FZ240" s="58"/>
      <c r="GA240" s="70"/>
      <c r="GC240" s="34"/>
    </row>
    <row r="241" spans="1:185" x14ac:dyDescent="0.25">
      <c r="A241" s="34">
        <f t="shared" si="230"/>
        <v>1</v>
      </c>
      <c r="B241" s="34">
        <f t="shared" si="231"/>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30"/>
      <c r="FX241" s="78"/>
      <c r="FY241" s="55"/>
      <c r="FZ241" s="58"/>
      <c r="GA241" s="70"/>
      <c r="GC241" s="34"/>
    </row>
    <row r="242" spans="1:185" x14ac:dyDescent="0.25">
      <c r="A242" s="34">
        <f t="shared" si="230"/>
        <v>1</v>
      </c>
      <c r="B242" s="34">
        <f t="shared" si="231"/>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30"/>
      <c r="FX242" s="78"/>
      <c r="FY242" s="55"/>
      <c r="FZ242" s="58"/>
      <c r="GA242" s="70"/>
      <c r="GC242" s="34"/>
    </row>
    <row r="243" spans="1:185" x14ac:dyDescent="0.25">
      <c r="A243" s="34">
        <f t="shared" si="230"/>
        <v>1</v>
      </c>
      <c r="B243" s="34">
        <f t="shared" si="231"/>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30"/>
      <c r="FX243" s="78"/>
      <c r="FY243" s="55"/>
      <c r="FZ243" s="58"/>
      <c r="GA243" s="70"/>
      <c r="GC243" s="34"/>
    </row>
    <row r="244" spans="1:185" x14ac:dyDescent="0.25">
      <c r="A244" s="34">
        <f t="shared" si="230"/>
        <v>1</v>
      </c>
      <c r="B244" s="34">
        <f t="shared" si="231"/>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30"/>
      <c r="FX244" s="78"/>
      <c r="FY244" s="55"/>
      <c r="FZ244" s="58"/>
      <c r="GA244" s="70"/>
      <c r="GC244" s="34"/>
    </row>
    <row r="245" spans="1:185" x14ac:dyDescent="0.25">
      <c r="A245" s="34">
        <f t="shared" si="230"/>
        <v>1</v>
      </c>
      <c r="B245" s="34">
        <f t="shared" si="231"/>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30"/>
      <c r="FX245" s="78"/>
      <c r="FY245" s="55"/>
      <c r="FZ245" s="58"/>
      <c r="GA245" s="70"/>
      <c r="GC245" s="34"/>
    </row>
    <row r="246" spans="1:185" x14ac:dyDescent="0.25">
      <c r="A246" s="34">
        <f t="shared" si="230"/>
        <v>1</v>
      </c>
      <c r="B246" s="34">
        <f t="shared" si="231"/>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30"/>
      <c r="FX246" s="78"/>
      <c r="FY246" s="55"/>
      <c r="FZ246" s="58"/>
      <c r="GA246" s="70"/>
      <c r="GC246" s="34"/>
    </row>
    <row r="247" spans="1:185" x14ac:dyDescent="0.25">
      <c r="A247" s="34">
        <f t="shared" si="230"/>
        <v>1</v>
      </c>
      <c r="B247" s="34">
        <f t="shared" si="231"/>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30"/>
      <c r="FX247" s="78"/>
      <c r="FY247" s="55"/>
      <c r="FZ247" s="58"/>
      <c r="GA247" s="70"/>
      <c r="GC247" s="34"/>
    </row>
    <row r="248" spans="1:185" x14ac:dyDescent="0.25">
      <c r="A248" s="34">
        <f t="shared" si="230"/>
        <v>1</v>
      </c>
      <c r="B248" s="34">
        <f t="shared" si="231"/>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30"/>
      <c r="FX248" s="78"/>
      <c r="FY248" s="55"/>
      <c r="FZ248" s="58"/>
      <c r="GA248" s="70"/>
      <c r="GC248" s="34"/>
    </row>
    <row r="249" spans="1:185" x14ac:dyDescent="0.25">
      <c r="A249" s="34">
        <f t="shared" si="230"/>
        <v>1</v>
      </c>
      <c r="B249" s="34">
        <f t="shared" si="231"/>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5"/>
      <c r="FX249" s="78"/>
      <c r="FY249" s="55"/>
      <c r="FZ249" s="58"/>
      <c r="GA249" s="70"/>
      <c r="GC249" s="34"/>
    </row>
    <row r="250" spans="1:185" x14ac:dyDescent="0.25">
      <c r="A250" s="34">
        <f t="shared" si="230"/>
        <v>1</v>
      </c>
      <c r="B250" s="34">
        <f t="shared" si="231"/>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30"/>
      <c r="FX250" s="78"/>
      <c r="FY250" s="55"/>
      <c r="FZ250" s="58"/>
      <c r="GA250" s="70"/>
      <c r="GC250" s="34"/>
    </row>
    <row r="251" spans="1:185" x14ac:dyDescent="0.25">
      <c r="A251" s="34">
        <f t="shared" si="230"/>
        <v>1</v>
      </c>
      <c r="B251" s="34">
        <f t="shared" si="231"/>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30"/>
      <c r="FX251" s="78"/>
      <c r="FY251" s="55"/>
      <c r="FZ251" s="58"/>
      <c r="GA251" s="70"/>
      <c r="GC251" s="34"/>
    </row>
    <row r="252" spans="1:185" x14ac:dyDescent="0.25">
      <c r="A252" s="34">
        <f t="shared" si="230"/>
        <v>1</v>
      </c>
      <c r="B252" s="34">
        <f t="shared" si="231"/>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30"/>
      <c r="FX252" s="78"/>
      <c r="FY252" s="55"/>
      <c r="FZ252" s="58"/>
      <c r="GA252" s="70"/>
      <c r="GC252" s="34"/>
    </row>
    <row r="253" spans="1:185" x14ac:dyDescent="0.25">
      <c r="A253" s="34">
        <f t="shared" si="230"/>
        <v>1</v>
      </c>
      <c r="B253" s="34">
        <f t="shared" si="231"/>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5"/>
      <c r="FX253" s="78"/>
      <c r="FY253" s="55"/>
      <c r="FZ253" s="58"/>
      <c r="GA253" s="70"/>
      <c r="GC253" s="34"/>
    </row>
    <row r="254" spans="1:185" x14ac:dyDescent="0.25">
      <c r="A254" s="34">
        <f t="shared" si="230"/>
        <v>1</v>
      </c>
      <c r="B254" s="34">
        <f t="shared" si="231"/>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30"/>
      <c r="FX254" s="78"/>
      <c r="FY254" s="55"/>
      <c r="FZ254" s="58"/>
      <c r="GA254" s="70"/>
      <c r="GC254" s="34"/>
    </row>
    <row r="255" spans="1:185" x14ac:dyDescent="0.25">
      <c r="A255" s="34">
        <f t="shared" si="230"/>
        <v>1</v>
      </c>
      <c r="B255" s="34">
        <f t="shared" si="231"/>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30"/>
      <c r="FX255" s="78"/>
      <c r="FY255" s="55"/>
      <c r="FZ255" s="58"/>
      <c r="GA255" s="70"/>
      <c r="GC255" s="34"/>
    </row>
    <row r="256" spans="1:185" x14ac:dyDescent="0.25">
      <c r="A256" s="34">
        <f t="shared" si="230"/>
        <v>1</v>
      </c>
      <c r="B256" s="34">
        <f t="shared" si="231"/>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30"/>
      <c r="FX256" s="78"/>
      <c r="FY256" s="55"/>
      <c r="FZ256" s="58"/>
      <c r="GA256" s="70"/>
      <c r="GC256" s="34"/>
    </row>
    <row r="257" spans="1:185" x14ac:dyDescent="0.25">
      <c r="A257" s="34">
        <f t="shared" si="230"/>
        <v>1</v>
      </c>
      <c r="B257" s="34">
        <f t="shared" si="231"/>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30"/>
      <c r="FX257" s="78"/>
      <c r="FY257" s="55"/>
      <c r="FZ257" s="58"/>
      <c r="GA257" s="70"/>
      <c r="GC257" s="34"/>
    </row>
    <row r="258" spans="1:185" x14ac:dyDescent="0.25">
      <c r="A258" s="34">
        <f t="shared" si="230"/>
        <v>1</v>
      </c>
      <c r="B258" s="34">
        <f t="shared" si="231"/>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30"/>
        <v>1</v>
      </c>
      <c r="B259" s="34">
        <f t="shared" si="231"/>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30"/>
        <v>1</v>
      </c>
      <c r="B260" s="34">
        <f t="shared" si="231"/>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30"/>
        <v>1</v>
      </c>
      <c r="B261" s="34">
        <f t="shared" si="231"/>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30"/>
        <v>1</v>
      </c>
      <c r="B262" s="34">
        <f t="shared" si="231"/>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30"/>
        <v>1</v>
      </c>
      <c r="B263" s="34">
        <f t="shared" si="231"/>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30"/>
        <v>1</v>
      </c>
      <c r="B264" s="34">
        <f t="shared" si="231"/>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30"/>
        <v>1</v>
      </c>
      <c r="B265" s="34">
        <f t="shared" si="231"/>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30"/>
        <v>1</v>
      </c>
      <c r="B266" s="34">
        <f t="shared" si="231"/>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30"/>
        <v>1</v>
      </c>
      <c r="B267" s="34">
        <f t="shared" si="231"/>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30"/>
        <v>1</v>
      </c>
      <c r="B268" s="34">
        <f t="shared" si="231"/>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30"/>
        <v>1</v>
      </c>
      <c r="B269" s="34">
        <f t="shared" si="231"/>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30"/>
        <v>1</v>
      </c>
      <c r="B270" s="34">
        <f t="shared" si="231"/>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30"/>
        <v>1</v>
      </c>
      <c r="B271" s="34">
        <f t="shared" si="231"/>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30"/>
        <v>1</v>
      </c>
      <c r="B272" s="34">
        <f t="shared" si="231"/>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30"/>
        <v>1</v>
      </c>
      <c r="B273" s="34">
        <f t="shared" si="231"/>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30"/>
        <v>1</v>
      </c>
      <c r="B274" s="34">
        <f t="shared" si="231"/>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30"/>
        <v>1</v>
      </c>
      <c r="B275" s="34">
        <f t="shared" si="231"/>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30"/>
        <v>1</v>
      </c>
      <c r="B276" s="34">
        <f t="shared" si="231"/>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30"/>
        <v>1</v>
      </c>
      <c r="B277" s="34">
        <f t="shared" si="231"/>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30"/>
        <v>1</v>
      </c>
      <c r="B278" s="34">
        <f t="shared" si="231"/>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30"/>
        <v>1</v>
      </c>
      <c r="B279" s="34">
        <f t="shared" si="231"/>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30"/>
        <v>1</v>
      </c>
      <c r="B280" s="34">
        <f t="shared" si="231"/>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30"/>
        <v>1</v>
      </c>
      <c r="B281" s="34">
        <f t="shared" si="231"/>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30"/>
        <v>1</v>
      </c>
      <c r="B282" s="34">
        <f t="shared" si="231"/>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30"/>
        <v>1</v>
      </c>
      <c r="B283" s="34">
        <f t="shared" si="231"/>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30"/>
        <v>1</v>
      </c>
      <c r="B284" s="34">
        <f t="shared" si="231"/>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30"/>
        <v>1</v>
      </c>
      <c r="B285" s="34">
        <f t="shared" si="231"/>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30"/>
        <v>1</v>
      </c>
      <c r="B286" s="34">
        <f t="shared" si="231"/>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ref="A287:A350" si="232">MONTH(C287)</f>
        <v>1</v>
      </c>
      <c r="B287" s="34">
        <f t="shared" ref="B287:B350" si="233">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si="232"/>
        <v>1</v>
      </c>
      <c r="B288" s="34">
        <f t="shared" si="233"/>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32"/>
        <v>1</v>
      </c>
      <c r="B289" s="34">
        <f t="shared" si="233"/>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32"/>
        <v>1</v>
      </c>
      <c r="B290" s="34">
        <f t="shared" si="233"/>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32"/>
        <v>1</v>
      </c>
      <c r="B291" s="34">
        <f t="shared" si="233"/>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32"/>
        <v>1</v>
      </c>
      <c r="B292" s="34">
        <f t="shared" si="233"/>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32"/>
        <v>1</v>
      </c>
      <c r="B293" s="34">
        <f t="shared" si="233"/>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32"/>
        <v>1</v>
      </c>
      <c r="B294" s="34">
        <f t="shared" si="233"/>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32"/>
        <v>1</v>
      </c>
      <c r="B295" s="34">
        <f t="shared" si="233"/>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32"/>
        <v>1</v>
      </c>
      <c r="B296" s="34">
        <f t="shared" si="233"/>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32"/>
        <v>1</v>
      </c>
      <c r="B297" s="34">
        <f t="shared" si="233"/>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32"/>
        <v>1</v>
      </c>
      <c r="B298" s="34">
        <f t="shared" si="233"/>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32"/>
        <v>1</v>
      </c>
      <c r="B299" s="34">
        <f t="shared" si="233"/>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32"/>
        <v>1</v>
      </c>
      <c r="B300" s="34">
        <f t="shared" si="233"/>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32"/>
        <v>1</v>
      </c>
      <c r="B301" s="34">
        <f t="shared" si="233"/>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32"/>
        <v>1</v>
      </c>
      <c r="B302" s="34">
        <f t="shared" si="233"/>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32"/>
        <v>1</v>
      </c>
      <c r="B303" s="34">
        <f t="shared" si="233"/>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32"/>
        <v>1</v>
      </c>
      <c r="B304" s="34">
        <f t="shared" si="233"/>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32"/>
        <v>1</v>
      </c>
      <c r="B305" s="34">
        <f t="shared" si="233"/>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32"/>
        <v>1</v>
      </c>
      <c r="B306" s="34">
        <f t="shared" si="233"/>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32"/>
        <v>1</v>
      </c>
      <c r="B307" s="34">
        <f t="shared" si="233"/>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32"/>
        <v>1</v>
      </c>
      <c r="B308" s="34">
        <f t="shared" si="233"/>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32"/>
        <v>1</v>
      </c>
      <c r="B309" s="34">
        <f t="shared" si="233"/>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5">
      <c r="A310" s="34">
        <f t="shared" si="232"/>
        <v>1</v>
      </c>
      <c r="B310" s="34">
        <f t="shared" si="233"/>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5">
      <c r="A311" s="34">
        <f t="shared" si="232"/>
        <v>1</v>
      </c>
      <c r="B311" s="34">
        <f t="shared" si="233"/>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5">
      <c r="A312" s="34">
        <f t="shared" si="232"/>
        <v>1</v>
      </c>
      <c r="B312" s="34">
        <f t="shared" si="233"/>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32"/>
        <v>1</v>
      </c>
      <c r="B313" s="34">
        <f t="shared" si="233"/>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32"/>
        <v>1</v>
      </c>
      <c r="B314" s="34">
        <f t="shared" si="233"/>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32"/>
        <v>1</v>
      </c>
      <c r="B315" s="34">
        <f t="shared" si="233"/>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5">
      <c r="A316" s="34">
        <f t="shared" si="232"/>
        <v>1</v>
      </c>
      <c r="B316" s="34">
        <f t="shared" si="233"/>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5">
      <c r="A317" s="34">
        <f t="shared" si="232"/>
        <v>1</v>
      </c>
      <c r="B317" s="34">
        <f t="shared" si="233"/>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5">
      <c r="A318" s="34">
        <f t="shared" si="232"/>
        <v>1</v>
      </c>
      <c r="B318" s="34">
        <f t="shared" si="233"/>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5">
      <c r="A319" s="34">
        <f t="shared" si="232"/>
        <v>1</v>
      </c>
      <c r="B319" s="34">
        <f t="shared" si="233"/>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5">
      <c r="A320" s="34">
        <f t="shared" si="232"/>
        <v>1</v>
      </c>
      <c r="B320" s="34">
        <f t="shared" si="233"/>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5">
      <c r="A321" s="34">
        <f t="shared" si="232"/>
        <v>1</v>
      </c>
      <c r="B321" s="34">
        <f t="shared" si="233"/>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5">
      <c r="A322" s="34">
        <f t="shared" si="232"/>
        <v>1</v>
      </c>
      <c r="B322" s="34">
        <f t="shared" si="233"/>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5">
      <c r="A323" s="34">
        <f t="shared" si="232"/>
        <v>1</v>
      </c>
      <c r="B323" s="34">
        <f t="shared" si="233"/>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5">
      <c r="A324" s="34">
        <f t="shared" si="232"/>
        <v>1</v>
      </c>
      <c r="B324" s="34">
        <f t="shared" si="233"/>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5">
      <c r="A325" s="34">
        <f t="shared" si="232"/>
        <v>1</v>
      </c>
      <c r="B325" s="34">
        <f t="shared" si="233"/>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32"/>
        <v>1</v>
      </c>
      <c r="B326" s="34">
        <f t="shared" si="233"/>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32"/>
        <v>1</v>
      </c>
      <c r="B327" s="34">
        <f t="shared" si="233"/>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32"/>
        <v>1</v>
      </c>
      <c r="B328" s="34">
        <f t="shared" si="233"/>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5">
      <c r="A329" s="34">
        <f t="shared" si="232"/>
        <v>1</v>
      </c>
      <c r="B329" s="34">
        <f t="shared" si="233"/>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5">
      <c r="A330" s="34">
        <f t="shared" si="232"/>
        <v>1</v>
      </c>
      <c r="B330" s="34">
        <f t="shared" si="233"/>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5">
      <c r="A331" s="34">
        <f t="shared" si="232"/>
        <v>1</v>
      </c>
      <c r="B331" s="34">
        <f t="shared" si="233"/>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32"/>
        <v>1</v>
      </c>
      <c r="B332" s="34">
        <f t="shared" si="233"/>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5">
      <c r="A333" s="34">
        <f t="shared" si="232"/>
        <v>1</v>
      </c>
      <c r="B333" s="34">
        <f t="shared" si="233"/>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5">
      <c r="A334" s="34">
        <f t="shared" si="232"/>
        <v>1</v>
      </c>
      <c r="B334" s="34">
        <f t="shared" si="233"/>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5">
      <c r="A335" s="34">
        <f t="shared" si="232"/>
        <v>1</v>
      </c>
      <c r="B335" s="34">
        <f t="shared" si="233"/>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5">
      <c r="A336" s="34">
        <f t="shared" si="232"/>
        <v>1</v>
      </c>
      <c r="B336" s="34">
        <f t="shared" si="233"/>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5">
      <c r="A337" s="34">
        <f t="shared" si="232"/>
        <v>1</v>
      </c>
      <c r="B337" s="34">
        <f t="shared" si="233"/>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5">
      <c r="A338" s="34">
        <f t="shared" si="232"/>
        <v>1</v>
      </c>
      <c r="B338" s="34">
        <f t="shared" si="233"/>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5">
      <c r="A339" s="34">
        <f t="shared" si="232"/>
        <v>1</v>
      </c>
      <c r="B339" s="34">
        <f t="shared" si="233"/>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5">
      <c r="A340" s="34">
        <f t="shared" si="232"/>
        <v>1</v>
      </c>
      <c r="B340" s="34">
        <f t="shared" si="233"/>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5">
      <c r="A341" s="34">
        <f t="shared" si="232"/>
        <v>1</v>
      </c>
      <c r="B341" s="34">
        <f t="shared" si="233"/>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5">
      <c r="A342" s="34">
        <f t="shared" si="232"/>
        <v>1</v>
      </c>
      <c r="B342" s="34">
        <f t="shared" si="233"/>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32"/>
        <v>1</v>
      </c>
      <c r="B343" s="34">
        <f t="shared" si="233"/>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32"/>
        <v>1</v>
      </c>
      <c r="B344" s="34">
        <f t="shared" si="233"/>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32"/>
        <v>1</v>
      </c>
      <c r="B345" s="34">
        <f t="shared" si="233"/>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5">
      <c r="A346" s="34">
        <f t="shared" si="232"/>
        <v>1</v>
      </c>
      <c r="B346" s="34">
        <f t="shared" si="233"/>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5">
      <c r="A347" s="34">
        <f t="shared" si="232"/>
        <v>1</v>
      </c>
      <c r="B347" s="34">
        <f t="shared" si="233"/>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5">
      <c r="A348" s="34">
        <f t="shared" si="232"/>
        <v>1</v>
      </c>
      <c r="B348" s="34">
        <f t="shared" si="233"/>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32"/>
        <v>1</v>
      </c>
      <c r="B349" s="34">
        <f t="shared" si="233"/>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32"/>
        <v>1</v>
      </c>
      <c r="B350" s="34">
        <f t="shared" si="233"/>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5">
      <c r="A351" s="34">
        <f t="shared" ref="A351:A414" si="234">MONTH(C351)</f>
        <v>1</v>
      </c>
      <c r="B351" s="34">
        <f t="shared" ref="B351:B414" si="235">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5">
      <c r="A352" s="34">
        <f t="shared" si="234"/>
        <v>1</v>
      </c>
      <c r="B352" s="34">
        <f t="shared" si="235"/>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5">
      <c r="A353" s="34">
        <f t="shared" si="234"/>
        <v>1</v>
      </c>
      <c r="B353" s="34">
        <f t="shared" si="235"/>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5">
      <c r="A354" s="34">
        <f t="shared" si="234"/>
        <v>1</v>
      </c>
      <c r="B354" s="34">
        <f t="shared" si="235"/>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5">
      <c r="A355" s="34">
        <f t="shared" si="234"/>
        <v>1</v>
      </c>
      <c r="B355" s="34">
        <f t="shared" si="235"/>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5">
      <c r="A356" s="34">
        <f t="shared" si="234"/>
        <v>1</v>
      </c>
      <c r="B356" s="34">
        <f t="shared" si="235"/>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34"/>
        <v>1</v>
      </c>
      <c r="B357" s="34">
        <f t="shared" si="235"/>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5">
      <c r="A358" s="34">
        <f t="shared" si="234"/>
        <v>1</v>
      </c>
      <c r="B358" s="34">
        <f t="shared" si="235"/>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5">
      <c r="A359" s="34">
        <f t="shared" si="234"/>
        <v>1</v>
      </c>
      <c r="B359" s="34">
        <f t="shared" si="235"/>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5">
      <c r="A360" s="34">
        <f t="shared" si="234"/>
        <v>1</v>
      </c>
      <c r="B360" s="34">
        <f t="shared" si="235"/>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34"/>
        <v>1</v>
      </c>
      <c r="B361" s="34">
        <f t="shared" si="235"/>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34"/>
        <v>1</v>
      </c>
      <c r="B362" s="34">
        <f t="shared" si="235"/>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5">
      <c r="A363" s="34">
        <f t="shared" si="234"/>
        <v>1</v>
      </c>
      <c r="B363" s="34">
        <f t="shared" si="235"/>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5">
      <c r="A364" s="34">
        <f t="shared" si="234"/>
        <v>1</v>
      </c>
      <c r="B364" s="34">
        <f t="shared" si="235"/>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5">
      <c r="A365" s="34">
        <f t="shared" si="234"/>
        <v>1</v>
      </c>
      <c r="B365" s="34">
        <f t="shared" si="235"/>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34"/>
        <v>1</v>
      </c>
      <c r="B366" s="34">
        <f t="shared" si="235"/>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34"/>
        <v>1</v>
      </c>
      <c r="B367" s="34">
        <f t="shared" si="235"/>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5">
      <c r="A368" s="34">
        <f t="shared" si="234"/>
        <v>1</v>
      </c>
      <c r="B368" s="34">
        <f t="shared" si="235"/>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5">
      <c r="A369" s="34">
        <f t="shared" si="234"/>
        <v>1</v>
      </c>
      <c r="B369" s="34">
        <f t="shared" si="235"/>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5">
      <c r="A370" s="34">
        <f t="shared" si="234"/>
        <v>1</v>
      </c>
      <c r="B370" s="34">
        <f t="shared" si="235"/>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34"/>
        <v>1</v>
      </c>
      <c r="B371" s="34">
        <f t="shared" si="235"/>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5">
      <c r="A372" s="34">
        <f t="shared" si="234"/>
        <v>1</v>
      </c>
      <c r="B372" s="34">
        <f t="shared" si="235"/>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5">
      <c r="A373" s="34">
        <f t="shared" si="234"/>
        <v>1</v>
      </c>
      <c r="B373" s="34">
        <f t="shared" si="235"/>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5">
      <c r="A374" s="34">
        <f t="shared" si="234"/>
        <v>1</v>
      </c>
      <c r="B374" s="34">
        <f t="shared" si="235"/>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34"/>
        <v>1</v>
      </c>
      <c r="B375" s="34">
        <f t="shared" si="235"/>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34"/>
        <v>1</v>
      </c>
      <c r="B376" s="34">
        <f t="shared" si="235"/>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34"/>
        <v>1</v>
      </c>
      <c r="B377" s="34">
        <f t="shared" si="235"/>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5">
      <c r="A378" s="34">
        <f t="shared" si="234"/>
        <v>1</v>
      </c>
      <c r="B378" s="34">
        <f t="shared" si="235"/>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5">
      <c r="A379" s="34">
        <f t="shared" si="234"/>
        <v>1</v>
      </c>
      <c r="B379" s="34">
        <f t="shared" si="235"/>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5">
      <c r="A380" s="34">
        <f t="shared" si="234"/>
        <v>1</v>
      </c>
      <c r="B380" s="34">
        <f t="shared" si="235"/>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34"/>
        <v>1</v>
      </c>
      <c r="B381" s="34">
        <f t="shared" si="235"/>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34"/>
        <v>1</v>
      </c>
      <c r="B382" s="34">
        <f t="shared" si="235"/>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34"/>
        <v>1</v>
      </c>
      <c r="B383" s="34">
        <f t="shared" si="235"/>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5">
      <c r="A384" s="34">
        <f t="shared" si="234"/>
        <v>1</v>
      </c>
      <c r="B384" s="34">
        <f t="shared" si="235"/>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5">
      <c r="A385" s="34">
        <f t="shared" si="234"/>
        <v>1</v>
      </c>
      <c r="B385" s="34">
        <f t="shared" si="235"/>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5">
      <c r="A386" s="34">
        <f t="shared" si="234"/>
        <v>1</v>
      </c>
      <c r="B386" s="34">
        <f t="shared" si="235"/>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34"/>
        <v>1</v>
      </c>
      <c r="B387" s="34">
        <f t="shared" si="235"/>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5">
      <c r="A388" s="34">
        <f t="shared" si="234"/>
        <v>1</v>
      </c>
      <c r="B388" s="34">
        <f t="shared" si="235"/>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5">
      <c r="A389" s="34">
        <f t="shared" si="234"/>
        <v>1</v>
      </c>
      <c r="B389" s="34">
        <f t="shared" si="235"/>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5">
      <c r="A390" s="34">
        <f t="shared" si="234"/>
        <v>1</v>
      </c>
      <c r="B390" s="34">
        <f t="shared" si="235"/>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5">
      <c r="A391" s="34">
        <f t="shared" si="234"/>
        <v>1</v>
      </c>
      <c r="B391" s="34">
        <f t="shared" si="235"/>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5">
      <c r="A392" s="34">
        <f t="shared" si="234"/>
        <v>1</v>
      </c>
      <c r="B392" s="34">
        <f t="shared" si="235"/>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5">
      <c r="A393" s="34">
        <f t="shared" si="234"/>
        <v>1</v>
      </c>
      <c r="B393" s="34">
        <f t="shared" si="235"/>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34"/>
        <v>1</v>
      </c>
      <c r="B394" s="34">
        <f t="shared" si="235"/>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34"/>
        <v>1</v>
      </c>
      <c r="B395" s="34">
        <f t="shared" si="235"/>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34"/>
        <v>1</v>
      </c>
      <c r="B396" s="34">
        <f t="shared" si="235"/>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34"/>
        <v>1</v>
      </c>
      <c r="B397" s="34">
        <f t="shared" si="235"/>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34"/>
        <v>1</v>
      </c>
      <c r="B398" s="34">
        <f t="shared" si="235"/>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5">
      <c r="A399" s="34">
        <f t="shared" si="234"/>
        <v>1</v>
      </c>
      <c r="B399" s="34">
        <f t="shared" si="235"/>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5">
      <c r="A400" s="34">
        <f t="shared" si="234"/>
        <v>1</v>
      </c>
      <c r="B400" s="34">
        <f t="shared" si="235"/>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5">
      <c r="A401" s="34">
        <f t="shared" si="234"/>
        <v>1</v>
      </c>
      <c r="B401" s="34">
        <f t="shared" si="235"/>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5">
      <c r="A402" s="34">
        <f t="shared" si="234"/>
        <v>1</v>
      </c>
      <c r="B402" s="34">
        <f t="shared" si="235"/>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5">
      <c r="A403" s="34">
        <f t="shared" si="234"/>
        <v>1</v>
      </c>
      <c r="B403" s="34">
        <f t="shared" si="235"/>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5">
      <c r="A404" s="34">
        <f t="shared" si="234"/>
        <v>1</v>
      </c>
      <c r="B404" s="34">
        <f t="shared" si="235"/>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34"/>
        <v>1</v>
      </c>
      <c r="B405" s="34">
        <f t="shared" si="235"/>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34"/>
        <v>1</v>
      </c>
      <c r="B406" s="34">
        <f t="shared" si="235"/>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5">
      <c r="A407" s="34">
        <f t="shared" si="234"/>
        <v>1</v>
      </c>
      <c r="B407" s="34">
        <f t="shared" si="235"/>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5">
      <c r="A408" s="34">
        <f t="shared" si="234"/>
        <v>1</v>
      </c>
      <c r="B408" s="34">
        <f t="shared" si="235"/>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5">
      <c r="A409" s="34">
        <f t="shared" si="234"/>
        <v>1</v>
      </c>
      <c r="B409" s="34">
        <f t="shared" si="235"/>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5">
      <c r="A410" s="34">
        <f t="shared" si="234"/>
        <v>1</v>
      </c>
      <c r="B410" s="34">
        <f t="shared" si="235"/>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5">
      <c r="A411" s="34">
        <f t="shared" si="234"/>
        <v>1</v>
      </c>
      <c r="B411" s="34">
        <f t="shared" si="235"/>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5">
      <c r="A412" s="34">
        <f t="shared" si="234"/>
        <v>1</v>
      </c>
      <c r="B412" s="34">
        <f t="shared" si="235"/>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5">
      <c r="A413" s="34">
        <f t="shared" si="234"/>
        <v>1</v>
      </c>
      <c r="B413" s="34">
        <f t="shared" si="235"/>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5">
      <c r="A414" s="34">
        <f t="shared" si="234"/>
        <v>1</v>
      </c>
      <c r="B414" s="34">
        <f t="shared" si="235"/>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5">
      <c r="A415" s="34">
        <f t="shared" ref="A415:A478" si="236">MONTH(C415)</f>
        <v>1</v>
      </c>
      <c r="B415" s="34">
        <f t="shared" ref="B415:B478" si="237">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si="236"/>
        <v>1</v>
      </c>
      <c r="B416" s="34">
        <f t="shared" si="237"/>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36"/>
        <v>1</v>
      </c>
      <c r="B417" s="34">
        <f t="shared" si="237"/>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36"/>
        <v>1</v>
      </c>
      <c r="B418" s="34">
        <f t="shared" si="237"/>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36"/>
        <v>1</v>
      </c>
      <c r="B419" s="34">
        <f t="shared" si="237"/>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5">
      <c r="A420" s="34">
        <f t="shared" si="236"/>
        <v>1</v>
      </c>
      <c r="B420" s="34">
        <f t="shared" si="237"/>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5">
      <c r="A421" s="34">
        <f t="shared" si="236"/>
        <v>1</v>
      </c>
      <c r="B421" s="34">
        <f t="shared" si="237"/>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5">
      <c r="A422" s="34">
        <f t="shared" si="236"/>
        <v>1</v>
      </c>
      <c r="B422" s="34">
        <f t="shared" si="237"/>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5">
      <c r="A423" s="34">
        <f t="shared" si="236"/>
        <v>1</v>
      </c>
      <c r="B423" s="34">
        <f t="shared" si="237"/>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36"/>
        <v>1</v>
      </c>
      <c r="B424" s="34">
        <f t="shared" si="237"/>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36"/>
        <v>1</v>
      </c>
      <c r="B425" s="34">
        <f t="shared" si="237"/>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36"/>
        <v>1</v>
      </c>
      <c r="B426" s="34">
        <f t="shared" si="237"/>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36"/>
        <v>1</v>
      </c>
      <c r="B427" s="34">
        <f t="shared" si="237"/>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5">
      <c r="A428" s="34">
        <f t="shared" si="236"/>
        <v>1</v>
      </c>
      <c r="B428" s="34">
        <f t="shared" si="237"/>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5">
      <c r="A429" s="34">
        <f t="shared" si="236"/>
        <v>1</v>
      </c>
      <c r="B429" s="34">
        <f t="shared" si="237"/>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5">
      <c r="A430" s="34">
        <f t="shared" si="236"/>
        <v>1</v>
      </c>
      <c r="B430" s="34">
        <f t="shared" si="237"/>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5">
      <c r="A431" s="34">
        <f t="shared" si="236"/>
        <v>1</v>
      </c>
      <c r="B431" s="34">
        <f t="shared" si="237"/>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5">
      <c r="A432" s="34">
        <f t="shared" si="236"/>
        <v>1</v>
      </c>
      <c r="B432" s="34">
        <f t="shared" si="237"/>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36"/>
        <v>1</v>
      </c>
      <c r="B433" s="34">
        <f t="shared" si="237"/>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36"/>
        <v>1</v>
      </c>
      <c r="B434" s="34">
        <f t="shared" si="237"/>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5">
      <c r="A435" s="34">
        <f t="shared" si="236"/>
        <v>1</v>
      </c>
      <c r="B435" s="34">
        <f t="shared" si="237"/>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5">
      <c r="A436" s="34">
        <f t="shared" si="236"/>
        <v>1</v>
      </c>
      <c r="B436" s="34">
        <f t="shared" si="237"/>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5">
      <c r="A437" s="34">
        <f t="shared" si="236"/>
        <v>1</v>
      </c>
      <c r="B437" s="34">
        <f t="shared" si="237"/>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36"/>
        <v>1</v>
      </c>
      <c r="B438" s="34">
        <f t="shared" si="237"/>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36"/>
        <v>1</v>
      </c>
      <c r="B439" s="34">
        <f t="shared" si="237"/>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36"/>
        <v>1</v>
      </c>
      <c r="B440" s="34">
        <f t="shared" si="237"/>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36"/>
        <v>1</v>
      </c>
      <c r="B441" s="34">
        <f t="shared" si="237"/>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5">
      <c r="A442" s="34">
        <f t="shared" si="236"/>
        <v>1</v>
      </c>
      <c r="B442" s="34">
        <f t="shared" si="237"/>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5">
      <c r="A443" s="34">
        <f t="shared" si="236"/>
        <v>1</v>
      </c>
      <c r="B443" s="34">
        <f t="shared" si="237"/>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36"/>
        <v>1</v>
      </c>
      <c r="B444" s="34">
        <f t="shared" si="237"/>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36"/>
        <v>1</v>
      </c>
      <c r="B445" s="34">
        <f t="shared" si="237"/>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5">
      <c r="A446" s="34">
        <f t="shared" si="236"/>
        <v>1</v>
      </c>
      <c r="B446" s="34">
        <f t="shared" si="237"/>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5">
      <c r="A447" s="34">
        <f t="shared" si="236"/>
        <v>1</v>
      </c>
      <c r="B447" s="34">
        <f t="shared" si="237"/>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36"/>
        <v>1</v>
      </c>
      <c r="B448" s="34">
        <f t="shared" si="237"/>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36"/>
        <v>1</v>
      </c>
      <c r="B449" s="34">
        <f t="shared" si="237"/>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5">
      <c r="A450" s="34">
        <f t="shared" si="236"/>
        <v>1</v>
      </c>
      <c r="B450" s="34">
        <f t="shared" si="237"/>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5">
      <c r="A451" s="34">
        <f t="shared" si="236"/>
        <v>1</v>
      </c>
      <c r="B451" s="34">
        <f t="shared" si="237"/>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36"/>
        <v>1</v>
      </c>
      <c r="B452" s="34">
        <f t="shared" si="237"/>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36"/>
        <v>1</v>
      </c>
      <c r="B453" s="34">
        <f t="shared" si="237"/>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36"/>
        <v>1</v>
      </c>
      <c r="B454" s="34">
        <f t="shared" si="237"/>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5">
      <c r="A455" s="34">
        <f t="shared" si="236"/>
        <v>1</v>
      </c>
      <c r="B455" s="34">
        <f t="shared" si="237"/>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5">
      <c r="A456" s="34">
        <f t="shared" si="236"/>
        <v>1</v>
      </c>
      <c r="B456" s="34">
        <f t="shared" si="237"/>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36"/>
        <v>1</v>
      </c>
      <c r="B457" s="34">
        <f t="shared" si="237"/>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36"/>
        <v>1</v>
      </c>
      <c r="B458" s="34">
        <f t="shared" si="237"/>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5">
      <c r="A459" s="34">
        <f t="shared" si="236"/>
        <v>1</v>
      </c>
      <c r="B459" s="34">
        <f t="shared" si="237"/>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5">
      <c r="A460" s="34">
        <f t="shared" si="236"/>
        <v>1</v>
      </c>
      <c r="B460" s="34">
        <f t="shared" si="237"/>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5">
      <c r="A461" s="34">
        <f t="shared" si="236"/>
        <v>1</v>
      </c>
      <c r="B461" s="34">
        <f t="shared" si="237"/>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5">
      <c r="A462" s="34">
        <f t="shared" si="236"/>
        <v>1</v>
      </c>
      <c r="B462" s="34">
        <f t="shared" si="237"/>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36"/>
        <v>1</v>
      </c>
      <c r="B463" s="34">
        <f t="shared" si="237"/>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36"/>
        <v>1</v>
      </c>
      <c r="B464" s="34">
        <f t="shared" si="237"/>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36"/>
        <v>1</v>
      </c>
      <c r="B465" s="34">
        <f t="shared" si="237"/>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36"/>
        <v>1</v>
      </c>
      <c r="B466" s="34">
        <f t="shared" si="237"/>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36"/>
        <v>1</v>
      </c>
      <c r="B467" s="34">
        <f t="shared" si="237"/>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36"/>
        <v>1</v>
      </c>
      <c r="B468" s="34">
        <f t="shared" si="237"/>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5">
      <c r="A469" s="34">
        <f t="shared" si="236"/>
        <v>1</v>
      </c>
      <c r="B469" s="34">
        <f t="shared" si="237"/>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5">
      <c r="A470" s="34">
        <f t="shared" si="236"/>
        <v>1</v>
      </c>
      <c r="B470" s="34">
        <f t="shared" si="237"/>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36"/>
        <v>1</v>
      </c>
      <c r="B471" s="34">
        <f t="shared" si="237"/>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36"/>
        <v>1</v>
      </c>
      <c r="B472" s="34">
        <f t="shared" si="237"/>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36"/>
        <v>1</v>
      </c>
      <c r="B473" s="34">
        <f t="shared" si="237"/>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36"/>
        <v>1</v>
      </c>
      <c r="B474" s="34">
        <f t="shared" si="237"/>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36"/>
        <v>1</v>
      </c>
      <c r="B475" s="34">
        <f t="shared" si="237"/>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36"/>
        <v>1</v>
      </c>
      <c r="B476" s="34">
        <f t="shared" si="237"/>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36"/>
        <v>1</v>
      </c>
      <c r="B477" s="34">
        <f t="shared" si="237"/>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36"/>
        <v>1</v>
      </c>
      <c r="B478" s="34">
        <f t="shared" si="237"/>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ref="A479:A542" si="238">MONTH(C479)</f>
        <v>1</v>
      </c>
      <c r="B479" s="34">
        <f t="shared" ref="B479:B542" si="239">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si="238"/>
        <v>1</v>
      </c>
      <c r="B480" s="34">
        <f t="shared" si="239"/>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38"/>
        <v>1</v>
      </c>
      <c r="B481" s="34">
        <f t="shared" si="239"/>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38"/>
        <v>1</v>
      </c>
      <c r="B482" s="34">
        <f t="shared" si="239"/>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38"/>
        <v>1</v>
      </c>
      <c r="B483" s="34">
        <f t="shared" si="239"/>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38"/>
        <v>1</v>
      </c>
      <c r="B484" s="34">
        <f t="shared" si="239"/>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5">
      <c r="A485" s="34">
        <f t="shared" si="238"/>
        <v>1</v>
      </c>
      <c r="B485" s="34">
        <f t="shared" si="239"/>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5">
      <c r="A486" s="34">
        <f t="shared" si="238"/>
        <v>1</v>
      </c>
      <c r="B486" s="34">
        <f t="shared" si="239"/>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5">
      <c r="A487" s="34">
        <f t="shared" si="238"/>
        <v>1</v>
      </c>
      <c r="B487" s="34">
        <f t="shared" si="239"/>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38"/>
        <v>1</v>
      </c>
      <c r="B488" s="34">
        <f t="shared" si="239"/>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38"/>
        <v>1</v>
      </c>
      <c r="B489" s="34">
        <f t="shared" si="239"/>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38"/>
        <v>1</v>
      </c>
      <c r="B490" s="34">
        <f t="shared" si="239"/>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38"/>
        <v>1</v>
      </c>
      <c r="B491" s="34">
        <f t="shared" si="239"/>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38"/>
        <v>1</v>
      </c>
      <c r="B492" s="34">
        <f t="shared" si="239"/>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38"/>
        <v>1</v>
      </c>
      <c r="B493" s="34">
        <f t="shared" si="239"/>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38"/>
        <v>1</v>
      </c>
      <c r="B494" s="34">
        <f t="shared" si="239"/>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38"/>
        <v>1</v>
      </c>
      <c r="B495" s="34">
        <f t="shared" si="239"/>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38"/>
        <v>1</v>
      </c>
      <c r="B496" s="34">
        <f t="shared" si="239"/>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38"/>
        <v>1</v>
      </c>
      <c r="B497" s="34">
        <f t="shared" si="239"/>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38"/>
        <v>1</v>
      </c>
      <c r="B498" s="34">
        <f t="shared" si="239"/>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38"/>
        <v>1</v>
      </c>
      <c r="B499" s="34">
        <f t="shared" si="239"/>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38"/>
        <v>1</v>
      </c>
      <c r="B500" s="34">
        <f t="shared" si="239"/>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38"/>
        <v>1</v>
      </c>
      <c r="B501" s="34">
        <f t="shared" si="239"/>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38"/>
        <v>1</v>
      </c>
      <c r="B502" s="34">
        <f t="shared" si="239"/>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38"/>
        <v>1</v>
      </c>
      <c r="B503" s="34">
        <f t="shared" si="239"/>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38"/>
        <v>1</v>
      </c>
      <c r="B504" s="34">
        <f t="shared" si="239"/>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38"/>
        <v>1</v>
      </c>
      <c r="B505" s="34">
        <f t="shared" si="239"/>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38"/>
        <v>1</v>
      </c>
      <c r="B506" s="34">
        <f t="shared" si="239"/>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38"/>
        <v>1</v>
      </c>
      <c r="B507" s="34">
        <f t="shared" si="239"/>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38"/>
        <v>1</v>
      </c>
      <c r="B508" s="34">
        <f t="shared" si="239"/>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38"/>
        <v>1</v>
      </c>
      <c r="B509" s="34">
        <f t="shared" si="239"/>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38"/>
        <v>1</v>
      </c>
      <c r="B510" s="34">
        <f t="shared" si="239"/>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38"/>
        <v>1</v>
      </c>
      <c r="B511" s="34">
        <f t="shared" si="239"/>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38"/>
        <v>1</v>
      </c>
      <c r="B512" s="34">
        <f t="shared" si="239"/>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38"/>
        <v>1</v>
      </c>
      <c r="B513" s="34">
        <f t="shared" si="239"/>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38"/>
        <v>1</v>
      </c>
      <c r="B514" s="34">
        <f t="shared" si="239"/>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38"/>
        <v>1</v>
      </c>
      <c r="B515" s="34">
        <f t="shared" si="239"/>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38"/>
        <v>1</v>
      </c>
      <c r="B516" s="34">
        <f t="shared" si="239"/>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38"/>
        <v>1</v>
      </c>
      <c r="B517" s="34">
        <f t="shared" si="239"/>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38"/>
        <v>1</v>
      </c>
      <c r="B518" s="34">
        <f t="shared" si="239"/>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38"/>
        <v>1</v>
      </c>
      <c r="B519" s="34">
        <f t="shared" si="239"/>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38"/>
        <v>1</v>
      </c>
      <c r="B520" s="34">
        <f t="shared" si="239"/>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38"/>
        <v>1</v>
      </c>
      <c r="B521" s="34">
        <f t="shared" si="239"/>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38"/>
        <v>1</v>
      </c>
      <c r="B522" s="34">
        <f t="shared" si="239"/>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38"/>
        <v>1</v>
      </c>
      <c r="B523" s="34">
        <f t="shared" si="239"/>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38"/>
        <v>1</v>
      </c>
      <c r="B524" s="34">
        <f t="shared" si="239"/>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38"/>
        <v>1</v>
      </c>
      <c r="B525" s="34">
        <f t="shared" si="239"/>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38"/>
        <v>1</v>
      </c>
      <c r="B526" s="34">
        <f t="shared" si="239"/>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38"/>
        <v>1</v>
      </c>
      <c r="B527" s="34">
        <f t="shared" si="239"/>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38"/>
        <v>1</v>
      </c>
      <c r="B528" s="34">
        <f t="shared" si="239"/>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38"/>
        <v>1</v>
      </c>
      <c r="B529" s="34">
        <f t="shared" si="239"/>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38"/>
        <v>1</v>
      </c>
      <c r="B530" s="34">
        <f t="shared" si="239"/>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38"/>
        <v>1</v>
      </c>
      <c r="B531" s="34">
        <f t="shared" si="239"/>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38"/>
        <v>1</v>
      </c>
      <c r="B532" s="34">
        <f t="shared" si="239"/>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38"/>
        <v>1</v>
      </c>
      <c r="B533" s="34">
        <f t="shared" si="239"/>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38"/>
        <v>1</v>
      </c>
      <c r="B534" s="34">
        <f t="shared" si="239"/>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38"/>
        <v>1</v>
      </c>
      <c r="B535" s="34">
        <f t="shared" si="239"/>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38"/>
        <v>1</v>
      </c>
      <c r="B536" s="34">
        <f t="shared" si="239"/>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38"/>
        <v>1</v>
      </c>
      <c r="B537" s="34">
        <f t="shared" si="239"/>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38"/>
        <v>1</v>
      </c>
      <c r="B538" s="34">
        <f t="shared" si="239"/>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38"/>
        <v>1</v>
      </c>
      <c r="B539" s="34">
        <f t="shared" si="239"/>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38"/>
        <v>1</v>
      </c>
      <c r="B540" s="34">
        <f t="shared" si="239"/>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38"/>
        <v>1</v>
      </c>
      <c r="B541" s="34">
        <f t="shared" si="239"/>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38"/>
        <v>1</v>
      </c>
      <c r="B542" s="34">
        <f t="shared" si="239"/>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ref="A543:A606" si="240">MONTH(C543)</f>
        <v>1</v>
      </c>
      <c r="B543" s="34">
        <f t="shared" ref="B543:B606" si="241">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si="240"/>
        <v>1</v>
      </c>
      <c r="B544" s="34">
        <f t="shared" si="241"/>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5">
      <c r="A545" s="34">
        <f t="shared" si="240"/>
        <v>1</v>
      </c>
      <c r="B545" s="34">
        <f t="shared" si="241"/>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5">
      <c r="A546" s="34">
        <f t="shared" si="240"/>
        <v>1</v>
      </c>
      <c r="B546" s="34">
        <f t="shared" si="241"/>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5">
      <c r="A547" s="34">
        <f t="shared" si="240"/>
        <v>1</v>
      </c>
      <c r="B547" s="34">
        <f t="shared" si="241"/>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5">
      <c r="A548" s="34">
        <f t="shared" si="240"/>
        <v>1</v>
      </c>
      <c r="B548" s="34">
        <f t="shared" si="241"/>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5">
      <c r="A549" s="34">
        <f t="shared" si="240"/>
        <v>1</v>
      </c>
      <c r="B549" s="34">
        <f t="shared" si="241"/>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5">
      <c r="A550" s="34">
        <f t="shared" si="240"/>
        <v>1</v>
      </c>
      <c r="B550" s="34">
        <f t="shared" si="241"/>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5">
      <c r="A551" s="34">
        <f t="shared" si="240"/>
        <v>1</v>
      </c>
      <c r="B551" s="34">
        <f t="shared" si="241"/>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5">
      <c r="A552" s="34">
        <f t="shared" si="240"/>
        <v>1</v>
      </c>
      <c r="B552" s="34">
        <f t="shared" si="241"/>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5">
      <c r="A553" s="34">
        <f t="shared" si="240"/>
        <v>1</v>
      </c>
      <c r="B553" s="34">
        <f t="shared" si="241"/>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5">
      <c r="A554" s="34">
        <f t="shared" si="240"/>
        <v>1</v>
      </c>
      <c r="B554" s="34">
        <f t="shared" si="241"/>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5">
      <c r="A555" s="34">
        <f t="shared" si="240"/>
        <v>1</v>
      </c>
      <c r="B555" s="34">
        <f t="shared" si="241"/>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5">
      <c r="A556" s="34">
        <f t="shared" si="240"/>
        <v>1</v>
      </c>
      <c r="B556" s="34">
        <f t="shared" si="241"/>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5">
      <c r="A557" s="34">
        <f t="shared" si="240"/>
        <v>1</v>
      </c>
      <c r="B557" s="34">
        <f t="shared" si="241"/>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5">
      <c r="A558" s="34">
        <f t="shared" si="240"/>
        <v>1</v>
      </c>
      <c r="B558" s="34">
        <f t="shared" si="241"/>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5">
      <c r="A559" s="34">
        <f t="shared" si="240"/>
        <v>1</v>
      </c>
      <c r="B559" s="34">
        <f t="shared" si="241"/>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5">
      <c r="A560" s="34">
        <f t="shared" si="240"/>
        <v>1</v>
      </c>
      <c r="B560" s="34">
        <f t="shared" si="241"/>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40"/>
        <v>1</v>
      </c>
      <c r="B561" s="34">
        <f t="shared" si="241"/>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40"/>
        <v>1</v>
      </c>
      <c r="B562" s="34">
        <f t="shared" si="241"/>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40"/>
        <v>1</v>
      </c>
      <c r="B563" s="34">
        <f t="shared" si="241"/>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40"/>
        <v>1</v>
      </c>
      <c r="B564" s="34">
        <f t="shared" si="241"/>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40"/>
        <v>1</v>
      </c>
      <c r="B565" s="34">
        <f t="shared" si="241"/>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40"/>
        <v>1</v>
      </c>
      <c r="B566" s="34">
        <f t="shared" si="241"/>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40"/>
        <v>1</v>
      </c>
      <c r="B567" s="34">
        <f t="shared" si="241"/>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40"/>
        <v>1</v>
      </c>
      <c r="B568" s="34">
        <f t="shared" si="241"/>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40"/>
        <v>1</v>
      </c>
      <c r="B569" s="34">
        <f t="shared" si="241"/>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40"/>
        <v>1</v>
      </c>
      <c r="B570" s="34">
        <f t="shared" si="241"/>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40"/>
        <v>1</v>
      </c>
      <c r="B571" s="34">
        <f t="shared" si="241"/>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40"/>
        <v>1</v>
      </c>
      <c r="B572" s="34">
        <f t="shared" si="241"/>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40"/>
        <v>1</v>
      </c>
      <c r="B573" s="34">
        <f t="shared" si="241"/>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40"/>
        <v>1</v>
      </c>
      <c r="B574" s="34">
        <f t="shared" si="241"/>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40"/>
        <v>1</v>
      </c>
      <c r="B575" s="34">
        <f t="shared" si="241"/>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40"/>
        <v>1</v>
      </c>
      <c r="B576" s="34">
        <f t="shared" si="241"/>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40"/>
        <v>1</v>
      </c>
      <c r="B577" s="34">
        <f t="shared" si="241"/>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40"/>
        <v>1</v>
      </c>
      <c r="B578" s="34">
        <f t="shared" si="241"/>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40"/>
        <v>1</v>
      </c>
      <c r="B579" s="34">
        <f t="shared" si="241"/>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40"/>
        <v>1</v>
      </c>
      <c r="B580" s="34">
        <f t="shared" si="241"/>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40"/>
        <v>1</v>
      </c>
      <c r="B581" s="34">
        <f t="shared" si="241"/>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40"/>
        <v>1</v>
      </c>
      <c r="B582" s="34">
        <f t="shared" si="241"/>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40"/>
        <v>1</v>
      </c>
      <c r="B583" s="34">
        <f t="shared" si="241"/>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40"/>
        <v>1</v>
      </c>
      <c r="B584" s="34">
        <f t="shared" si="241"/>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40"/>
        <v>1</v>
      </c>
      <c r="B585" s="34">
        <f t="shared" si="241"/>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40"/>
        <v>1</v>
      </c>
      <c r="B586" s="34">
        <f t="shared" si="241"/>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40"/>
        <v>1</v>
      </c>
      <c r="B587" s="34">
        <f t="shared" si="241"/>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40"/>
        <v>1</v>
      </c>
      <c r="B588" s="34">
        <f t="shared" si="241"/>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40"/>
        <v>1</v>
      </c>
      <c r="B589" s="34">
        <f t="shared" si="241"/>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40"/>
        <v>1</v>
      </c>
      <c r="B590" s="34">
        <f t="shared" si="241"/>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40"/>
        <v>1</v>
      </c>
      <c r="B591" s="34">
        <f t="shared" si="241"/>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40"/>
        <v>1</v>
      </c>
      <c r="B592" s="34">
        <f t="shared" si="241"/>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40"/>
        <v>1</v>
      </c>
      <c r="B593" s="34">
        <f t="shared" si="241"/>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40"/>
        <v>1</v>
      </c>
      <c r="B594" s="34">
        <f t="shared" si="241"/>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40"/>
        <v>1</v>
      </c>
      <c r="B595" s="34">
        <f t="shared" si="241"/>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40"/>
        <v>1</v>
      </c>
      <c r="B596" s="34">
        <f t="shared" si="241"/>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40"/>
        <v>1</v>
      </c>
      <c r="B597" s="34">
        <f t="shared" si="241"/>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40"/>
        <v>1</v>
      </c>
      <c r="B598" s="34">
        <f t="shared" si="241"/>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40"/>
        <v>1</v>
      </c>
      <c r="B599" s="34">
        <f t="shared" si="241"/>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40"/>
        <v>1</v>
      </c>
      <c r="B600" s="34">
        <f t="shared" si="241"/>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40"/>
        <v>1</v>
      </c>
      <c r="B601" s="34">
        <f t="shared" si="241"/>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40"/>
        <v>1</v>
      </c>
      <c r="B602" s="34">
        <f t="shared" si="241"/>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40"/>
        <v>1</v>
      </c>
      <c r="B603" s="34">
        <f t="shared" si="241"/>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40"/>
        <v>1</v>
      </c>
      <c r="B604" s="34">
        <f t="shared" si="241"/>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40"/>
        <v>1</v>
      </c>
      <c r="B605" s="34">
        <f t="shared" si="241"/>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40"/>
        <v>1</v>
      </c>
      <c r="B606" s="34">
        <f t="shared" si="241"/>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ref="A607:A670" si="242">MONTH(C607)</f>
        <v>1</v>
      </c>
      <c r="B607" s="34">
        <f t="shared" ref="B607:B670" si="243">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si="242"/>
        <v>1</v>
      </c>
      <c r="B608" s="34">
        <f t="shared" si="243"/>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42"/>
        <v>1</v>
      </c>
      <c r="B609" s="34">
        <f t="shared" si="243"/>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42"/>
        <v>1</v>
      </c>
      <c r="B610" s="34">
        <f t="shared" si="243"/>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42"/>
        <v>1</v>
      </c>
      <c r="B611" s="34">
        <f t="shared" si="243"/>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42"/>
        <v>1</v>
      </c>
      <c r="B612" s="34">
        <f t="shared" si="243"/>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42"/>
        <v>1</v>
      </c>
      <c r="B613" s="34">
        <f t="shared" si="243"/>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42"/>
        <v>1</v>
      </c>
      <c r="B614" s="34">
        <f t="shared" si="243"/>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42"/>
        <v>1</v>
      </c>
      <c r="B615" s="34">
        <f t="shared" si="243"/>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42"/>
        <v>1</v>
      </c>
      <c r="B616" s="34">
        <f t="shared" si="243"/>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42"/>
        <v>1</v>
      </c>
      <c r="B617" s="34">
        <f t="shared" si="243"/>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42"/>
        <v>1</v>
      </c>
      <c r="B618" s="34">
        <f t="shared" si="243"/>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42"/>
        <v>1</v>
      </c>
      <c r="B619" s="34">
        <f t="shared" si="243"/>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42"/>
        <v>1</v>
      </c>
      <c r="B620" s="34">
        <f t="shared" si="243"/>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42"/>
        <v>1</v>
      </c>
      <c r="B621" s="34">
        <f t="shared" si="243"/>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42"/>
        <v>1</v>
      </c>
      <c r="B622" s="34">
        <f t="shared" si="243"/>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42"/>
        <v>1</v>
      </c>
      <c r="B623" s="34">
        <f t="shared" si="243"/>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42"/>
        <v>1</v>
      </c>
      <c r="B624" s="34">
        <f t="shared" si="243"/>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42"/>
        <v>1</v>
      </c>
      <c r="B625" s="34">
        <f t="shared" si="243"/>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42"/>
        <v>1</v>
      </c>
      <c r="B626" s="34">
        <f t="shared" si="243"/>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42"/>
        <v>1</v>
      </c>
      <c r="B627" s="34">
        <f t="shared" si="243"/>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42"/>
        <v>1</v>
      </c>
      <c r="B628" s="34">
        <f t="shared" si="243"/>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42"/>
        <v>1</v>
      </c>
      <c r="B629" s="34">
        <f t="shared" si="243"/>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5">
      <c r="A630" s="34">
        <f t="shared" si="242"/>
        <v>1</v>
      </c>
      <c r="B630" s="34">
        <f t="shared" si="243"/>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5">
      <c r="A631" s="34">
        <f t="shared" si="242"/>
        <v>1</v>
      </c>
      <c r="B631" s="34">
        <f t="shared" si="243"/>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42"/>
        <v>1</v>
      </c>
      <c r="B632" s="34">
        <f t="shared" si="243"/>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42"/>
        <v>1</v>
      </c>
      <c r="B633" s="34">
        <f t="shared" si="243"/>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42"/>
        <v>1</v>
      </c>
      <c r="B634" s="34">
        <f t="shared" si="243"/>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42"/>
        <v>1</v>
      </c>
      <c r="B635" s="34">
        <f t="shared" si="243"/>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42"/>
        <v>1</v>
      </c>
      <c r="B636" s="34">
        <f t="shared" si="243"/>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42"/>
        <v>1</v>
      </c>
      <c r="B637" s="34">
        <f t="shared" si="243"/>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42"/>
        <v>1</v>
      </c>
      <c r="B638" s="34">
        <f t="shared" si="243"/>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42"/>
        <v>1</v>
      </c>
      <c r="B639" s="34">
        <f t="shared" si="243"/>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42"/>
        <v>1</v>
      </c>
      <c r="B640" s="34">
        <f t="shared" si="243"/>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42"/>
        <v>1</v>
      </c>
      <c r="B641" s="34">
        <f t="shared" si="243"/>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42"/>
        <v>1</v>
      </c>
      <c r="B642" s="34">
        <f t="shared" si="243"/>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42"/>
        <v>1</v>
      </c>
      <c r="B643" s="34">
        <f t="shared" si="243"/>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42"/>
        <v>1</v>
      </c>
      <c r="B644" s="34">
        <f t="shared" si="243"/>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42"/>
        <v>1</v>
      </c>
      <c r="B645" s="34">
        <f t="shared" si="243"/>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42"/>
        <v>1</v>
      </c>
      <c r="B646" s="34">
        <f t="shared" si="243"/>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42"/>
        <v>1</v>
      </c>
      <c r="B647" s="34">
        <f t="shared" si="243"/>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42"/>
        <v>1</v>
      </c>
      <c r="B648" s="34">
        <f t="shared" si="243"/>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42"/>
        <v>1</v>
      </c>
      <c r="B649" s="34">
        <f t="shared" si="243"/>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42"/>
        <v>1</v>
      </c>
      <c r="B650" s="34">
        <f t="shared" si="243"/>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42"/>
        <v>1</v>
      </c>
      <c r="B651" s="34">
        <f t="shared" si="243"/>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42"/>
        <v>1</v>
      </c>
      <c r="B652" s="34">
        <f t="shared" si="243"/>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5">
      <c r="A653" s="34">
        <f t="shared" si="242"/>
        <v>1</v>
      </c>
      <c r="B653" s="34">
        <f t="shared" si="243"/>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5">
      <c r="A654" s="34">
        <f t="shared" si="242"/>
        <v>1</v>
      </c>
      <c r="B654" s="34">
        <f t="shared" si="243"/>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42"/>
        <v>1</v>
      </c>
      <c r="B655" s="34">
        <f t="shared" si="243"/>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5">
      <c r="A656" s="34">
        <f t="shared" si="242"/>
        <v>1</v>
      </c>
      <c r="B656" s="34">
        <f t="shared" si="243"/>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5">
      <c r="A657" s="34">
        <f t="shared" si="242"/>
        <v>1</v>
      </c>
      <c r="B657" s="34">
        <f t="shared" si="243"/>
        <v>1900</v>
      </c>
      <c r="AN657" s="86"/>
      <c r="AR657" s="86"/>
      <c r="AV657" s="86"/>
      <c r="AZ657" s="86"/>
      <c r="DK657" s="91"/>
      <c r="DO657" s="91"/>
      <c r="DS657" s="91"/>
      <c r="DW657" s="91"/>
      <c r="EA657" s="91"/>
      <c r="EE657" s="91"/>
      <c r="EI657" s="91"/>
      <c r="EM657" s="91"/>
      <c r="EQ657" s="91"/>
      <c r="EU657" s="91"/>
    </row>
    <row r="658" spans="1:151" x14ac:dyDescent="0.25">
      <c r="A658" s="34">
        <f t="shared" si="242"/>
        <v>1</v>
      </c>
      <c r="B658" s="34">
        <f t="shared" si="243"/>
        <v>1900</v>
      </c>
      <c r="AN658" s="86"/>
      <c r="AR658" s="86"/>
      <c r="AV658" s="86"/>
      <c r="AZ658" s="86"/>
      <c r="DK658" s="91"/>
      <c r="DO658" s="91"/>
      <c r="DS658" s="91"/>
      <c r="DW658" s="91"/>
      <c r="EA658" s="91"/>
      <c r="EE658" s="91"/>
      <c r="EI658" s="91"/>
      <c r="EM658" s="91"/>
      <c r="EQ658" s="91"/>
      <c r="EU658" s="91"/>
    </row>
    <row r="659" spans="1:151" x14ac:dyDescent="0.25">
      <c r="A659" s="34">
        <f t="shared" si="242"/>
        <v>1</v>
      </c>
      <c r="B659" s="34">
        <f t="shared" si="243"/>
        <v>1900</v>
      </c>
      <c r="AN659" s="86"/>
      <c r="AR659" s="86"/>
      <c r="AV659" s="86"/>
      <c r="AZ659" s="86"/>
      <c r="DK659" s="91"/>
      <c r="DO659" s="91"/>
      <c r="DS659" s="91"/>
      <c r="DW659" s="91"/>
      <c r="EA659" s="91"/>
      <c r="EE659" s="91"/>
      <c r="EI659" s="91"/>
      <c r="EM659" s="91"/>
      <c r="EQ659" s="91"/>
      <c r="EU659" s="91"/>
    </row>
    <row r="660" spans="1:151" x14ac:dyDescent="0.25">
      <c r="A660" s="34">
        <f t="shared" si="242"/>
        <v>1</v>
      </c>
      <c r="B660" s="34">
        <f t="shared" si="243"/>
        <v>1900</v>
      </c>
      <c r="AN660" s="86"/>
      <c r="AR660" s="86"/>
      <c r="AV660" s="86"/>
      <c r="AZ660" s="86"/>
      <c r="DK660" s="91"/>
      <c r="DO660" s="91"/>
      <c r="DS660" s="91"/>
      <c r="DW660" s="91"/>
      <c r="EA660" s="91"/>
      <c r="EE660" s="91"/>
      <c r="EI660" s="91"/>
      <c r="EM660" s="91"/>
      <c r="EQ660" s="91"/>
      <c r="EU660" s="91"/>
    </row>
    <row r="661" spans="1:151" x14ac:dyDescent="0.25">
      <c r="A661" s="34">
        <f t="shared" si="242"/>
        <v>1</v>
      </c>
      <c r="B661" s="34">
        <f t="shared" si="243"/>
        <v>1900</v>
      </c>
      <c r="AN661" s="86"/>
      <c r="AR661" s="86"/>
      <c r="AV661" s="86"/>
      <c r="AZ661" s="86"/>
    </row>
    <row r="662" spans="1:151" x14ac:dyDescent="0.25">
      <c r="A662" s="34">
        <f t="shared" si="242"/>
        <v>1</v>
      </c>
      <c r="B662" s="34">
        <f t="shared" si="243"/>
        <v>1900</v>
      </c>
      <c r="AN662" s="86"/>
      <c r="AR662" s="86"/>
      <c r="AV662" s="86"/>
      <c r="AZ662" s="86"/>
    </row>
    <row r="663" spans="1:151" x14ac:dyDescent="0.25">
      <c r="A663" s="34">
        <f t="shared" si="242"/>
        <v>1</v>
      </c>
      <c r="B663" s="34">
        <f t="shared" si="243"/>
        <v>1900</v>
      </c>
      <c r="AN663" s="86"/>
      <c r="AR663" s="86"/>
      <c r="AV663" s="86"/>
      <c r="AZ663" s="86"/>
    </row>
    <row r="664" spans="1:151" x14ac:dyDescent="0.25">
      <c r="A664" s="34">
        <f t="shared" si="242"/>
        <v>1</v>
      </c>
      <c r="B664" s="34">
        <f t="shared" si="243"/>
        <v>1900</v>
      </c>
      <c r="AN664" s="86"/>
      <c r="AR664" s="86"/>
      <c r="AV664" s="86"/>
      <c r="AZ664" s="86"/>
    </row>
    <row r="665" spans="1:151" x14ac:dyDescent="0.25">
      <c r="A665" s="34">
        <f t="shared" si="242"/>
        <v>1</v>
      </c>
      <c r="B665" s="34">
        <f t="shared" si="243"/>
        <v>1900</v>
      </c>
      <c r="AN665" s="86"/>
      <c r="AR665" s="86"/>
      <c r="AV665" s="86"/>
      <c r="AZ665" s="86"/>
    </row>
    <row r="666" spans="1:151" x14ac:dyDescent="0.25">
      <c r="A666" s="34">
        <f t="shared" si="242"/>
        <v>1</v>
      </c>
      <c r="B666" s="34">
        <f t="shared" si="243"/>
        <v>1900</v>
      </c>
      <c r="AN666" s="86"/>
      <c r="AR666" s="86"/>
      <c r="AV666" s="86"/>
      <c r="AZ666" s="86"/>
    </row>
    <row r="667" spans="1:151" x14ac:dyDescent="0.25">
      <c r="A667" s="34">
        <f t="shared" si="242"/>
        <v>1</v>
      </c>
      <c r="B667" s="34">
        <f t="shared" si="243"/>
        <v>1900</v>
      </c>
      <c r="AN667" s="86"/>
      <c r="AR667" s="86"/>
      <c r="AV667" s="86"/>
      <c r="AZ667" s="86"/>
    </row>
    <row r="668" spans="1:151" x14ac:dyDescent="0.25">
      <c r="A668" s="34">
        <f t="shared" si="242"/>
        <v>1</v>
      </c>
      <c r="B668" s="34">
        <f t="shared" si="243"/>
        <v>1900</v>
      </c>
      <c r="AN668" s="86"/>
      <c r="AR668" s="86"/>
      <c r="AV668" s="86"/>
      <c r="AZ668" s="86"/>
    </row>
    <row r="669" spans="1:151" x14ac:dyDescent="0.25">
      <c r="A669" s="34">
        <f t="shared" si="242"/>
        <v>1</v>
      </c>
      <c r="B669" s="34">
        <f t="shared" si="243"/>
        <v>1900</v>
      </c>
      <c r="AN669" s="86"/>
      <c r="AR669" s="86"/>
      <c r="AV669" s="86"/>
      <c r="AZ669" s="86"/>
    </row>
    <row r="670" spans="1:151" x14ac:dyDescent="0.25">
      <c r="A670" s="34">
        <f t="shared" si="242"/>
        <v>1</v>
      </c>
      <c r="B670" s="34">
        <f t="shared" si="243"/>
        <v>1900</v>
      </c>
      <c r="AN670" s="86"/>
      <c r="AR670" s="86"/>
      <c r="AV670" s="86"/>
      <c r="AZ670" s="86"/>
    </row>
    <row r="671" spans="1:151" x14ac:dyDescent="0.25">
      <c r="A671" s="34">
        <f t="shared" ref="A671:A702" si="244">MONTH(C671)</f>
        <v>1</v>
      </c>
      <c r="B671" s="34">
        <f t="shared" ref="B671:B702" si="245">YEAR(C671)</f>
        <v>1900</v>
      </c>
      <c r="AN671" s="86"/>
      <c r="AR671" s="86"/>
      <c r="AV671" s="86"/>
      <c r="AZ671" s="86"/>
    </row>
    <row r="672" spans="1:151" x14ac:dyDescent="0.25">
      <c r="A672" s="34">
        <f t="shared" si="244"/>
        <v>1</v>
      </c>
      <c r="B672" s="34">
        <f t="shared" si="245"/>
        <v>1900</v>
      </c>
      <c r="AN672" s="86"/>
      <c r="AR672" s="86"/>
      <c r="AV672" s="86"/>
      <c r="AZ672" s="86"/>
    </row>
    <row r="673" spans="1:52" x14ac:dyDescent="0.25">
      <c r="A673" s="34">
        <f t="shared" si="244"/>
        <v>1</v>
      </c>
      <c r="B673" s="34">
        <f t="shared" si="245"/>
        <v>1900</v>
      </c>
      <c r="AN673" s="86"/>
      <c r="AR673" s="86"/>
      <c r="AV673" s="86"/>
      <c r="AZ673" s="86"/>
    </row>
    <row r="674" spans="1:52" x14ac:dyDescent="0.25">
      <c r="A674" s="34">
        <f t="shared" si="244"/>
        <v>1</v>
      </c>
      <c r="B674" s="34">
        <f t="shared" si="245"/>
        <v>1900</v>
      </c>
      <c r="AN674" s="86"/>
      <c r="AR674" s="86"/>
      <c r="AV674" s="86"/>
      <c r="AZ674" s="86"/>
    </row>
    <row r="675" spans="1:52" x14ac:dyDescent="0.25">
      <c r="A675" s="34">
        <f t="shared" si="244"/>
        <v>1</v>
      </c>
      <c r="B675" s="34">
        <f t="shared" si="245"/>
        <v>1900</v>
      </c>
      <c r="AN675" s="86"/>
      <c r="AR675" s="86"/>
      <c r="AV675" s="86"/>
      <c r="AZ675" s="86"/>
    </row>
    <row r="676" spans="1:52" x14ac:dyDescent="0.25">
      <c r="A676" s="34">
        <f t="shared" si="244"/>
        <v>1</v>
      </c>
      <c r="B676" s="34">
        <f t="shared" si="245"/>
        <v>1900</v>
      </c>
      <c r="AN676" s="86"/>
      <c r="AR676" s="86"/>
      <c r="AV676" s="86"/>
      <c r="AZ676" s="86"/>
    </row>
    <row r="677" spans="1:52" x14ac:dyDescent="0.25">
      <c r="A677" s="34">
        <f t="shared" si="244"/>
        <v>1</v>
      </c>
      <c r="B677" s="34">
        <f t="shared" si="245"/>
        <v>1900</v>
      </c>
      <c r="AN677" s="86"/>
      <c r="AR677" s="86"/>
      <c r="AV677" s="86"/>
      <c r="AZ677" s="86"/>
    </row>
    <row r="678" spans="1:52" x14ac:dyDescent="0.25">
      <c r="A678" s="34">
        <f t="shared" si="244"/>
        <v>1</v>
      </c>
      <c r="B678" s="34">
        <f t="shared" si="245"/>
        <v>1900</v>
      </c>
      <c r="AN678" s="86"/>
      <c r="AR678" s="86"/>
      <c r="AV678" s="86"/>
      <c r="AZ678" s="86"/>
    </row>
    <row r="679" spans="1:52" x14ac:dyDescent="0.25">
      <c r="A679" s="34">
        <f t="shared" si="244"/>
        <v>1</v>
      </c>
      <c r="B679" s="34">
        <f t="shared" si="245"/>
        <v>1900</v>
      </c>
      <c r="AN679" s="86"/>
      <c r="AR679" s="86"/>
      <c r="AV679" s="86"/>
      <c r="AZ679" s="86"/>
    </row>
    <row r="680" spans="1:52" x14ac:dyDescent="0.25">
      <c r="A680" s="34">
        <f t="shared" si="244"/>
        <v>1</v>
      </c>
      <c r="B680" s="34">
        <f t="shared" si="245"/>
        <v>1900</v>
      </c>
      <c r="AN680" s="86"/>
      <c r="AR680" s="86"/>
      <c r="AV680" s="86"/>
      <c r="AZ680" s="86"/>
    </row>
    <row r="681" spans="1:52" x14ac:dyDescent="0.25">
      <c r="A681" s="34">
        <f t="shared" si="244"/>
        <v>1</v>
      </c>
      <c r="B681" s="34">
        <f t="shared" si="245"/>
        <v>1900</v>
      </c>
      <c r="AN681" s="86"/>
      <c r="AR681" s="86"/>
      <c r="AV681" s="86"/>
      <c r="AZ681" s="86"/>
    </row>
    <row r="682" spans="1:52" x14ac:dyDescent="0.25">
      <c r="A682" s="34">
        <f t="shared" si="244"/>
        <v>1</v>
      </c>
      <c r="B682" s="34">
        <f t="shared" si="245"/>
        <v>1900</v>
      </c>
      <c r="AN682" s="86"/>
      <c r="AR682" s="86"/>
      <c r="AV682" s="86"/>
      <c r="AZ682" s="86"/>
    </row>
    <row r="683" spans="1:52" x14ac:dyDescent="0.25">
      <c r="A683" s="34">
        <f t="shared" si="244"/>
        <v>1</v>
      </c>
      <c r="B683" s="34">
        <f t="shared" si="245"/>
        <v>1900</v>
      </c>
      <c r="AN683" s="86"/>
      <c r="AR683" s="86"/>
      <c r="AV683" s="86"/>
      <c r="AZ683" s="86"/>
    </row>
    <row r="684" spans="1:52" x14ac:dyDescent="0.25">
      <c r="A684" s="34">
        <f t="shared" si="244"/>
        <v>1</v>
      </c>
      <c r="B684" s="34">
        <f t="shared" si="245"/>
        <v>1900</v>
      </c>
      <c r="AN684" s="86"/>
      <c r="AR684" s="86"/>
      <c r="AV684" s="86"/>
      <c r="AZ684" s="86"/>
    </row>
    <row r="685" spans="1:52" x14ac:dyDescent="0.25">
      <c r="A685" s="34">
        <f t="shared" si="244"/>
        <v>1</v>
      </c>
      <c r="B685" s="34">
        <f t="shared" si="245"/>
        <v>1900</v>
      </c>
      <c r="AN685" s="86"/>
      <c r="AR685" s="86"/>
      <c r="AV685" s="86"/>
      <c r="AZ685" s="86"/>
    </row>
    <row r="686" spans="1:52" x14ac:dyDescent="0.25">
      <c r="A686" s="34">
        <f t="shared" si="244"/>
        <v>1</v>
      </c>
      <c r="B686" s="34">
        <f t="shared" si="245"/>
        <v>1900</v>
      </c>
      <c r="AN686" s="86"/>
      <c r="AR686" s="86"/>
      <c r="AV686" s="86"/>
      <c r="AZ686" s="86"/>
    </row>
    <row r="687" spans="1:52" x14ac:dyDescent="0.25">
      <c r="A687" s="34">
        <f t="shared" si="244"/>
        <v>1</v>
      </c>
      <c r="B687" s="34">
        <f t="shared" si="245"/>
        <v>1900</v>
      </c>
      <c r="AN687" s="86"/>
      <c r="AR687" s="86"/>
      <c r="AV687" s="86"/>
      <c r="AZ687" s="86"/>
    </row>
    <row r="688" spans="1:52" x14ac:dyDescent="0.25">
      <c r="A688" s="34">
        <f t="shared" si="244"/>
        <v>1</v>
      </c>
      <c r="B688" s="34">
        <f t="shared" si="245"/>
        <v>1900</v>
      </c>
      <c r="AN688" s="86"/>
      <c r="AR688" s="86"/>
      <c r="AV688" s="86"/>
      <c r="AZ688" s="86"/>
    </row>
    <row r="689" spans="1:52" x14ac:dyDescent="0.25">
      <c r="A689" s="34">
        <f t="shared" si="244"/>
        <v>1</v>
      </c>
      <c r="B689" s="34">
        <f t="shared" si="245"/>
        <v>1900</v>
      </c>
      <c r="AN689" s="86"/>
      <c r="AR689" s="86"/>
      <c r="AV689" s="86"/>
      <c r="AZ689" s="86"/>
    </row>
    <row r="690" spans="1:52" x14ac:dyDescent="0.25">
      <c r="A690" s="34">
        <f t="shared" si="244"/>
        <v>1</v>
      </c>
      <c r="B690" s="34">
        <f t="shared" si="245"/>
        <v>1900</v>
      </c>
      <c r="AN690" s="86"/>
      <c r="AR690" s="86"/>
      <c r="AV690" s="86"/>
      <c r="AZ690" s="86"/>
    </row>
    <row r="691" spans="1:52" x14ac:dyDescent="0.25">
      <c r="A691" s="34">
        <f t="shared" si="244"/>
        <v>1</v>
      </c>
      <c r="B691" s="34">
        <f t="shared" si="245"/>
        <v>1900</v>
      </c>
      <c r="AN691" s="86"/>
      <c r="AR691" s="86"/>
      <c r="AV691" s="86"/>
      <c r="AZ691" s="86"/>
    </row>
    <row r="692" spans="1:52" x14ac:dyDescent="0.25">
      <c r="A692" s="34">
        <f t="shared" si="244"/>
        <v>1</v>
      </c>
      <c r="B692" s="34">
        <f t="shared" si="245"/>
        <v>1900</v>
      </c>
      <c r="AN692" s="86"/>
      <c r="AR692" s="86"/>
      <c r="AV692" s="86"/>
      <c r="AZ692" s="86"/>
    </row>
    <row r="693" spans="1:52" x14ac:dyDescent="0.25">
      <c r="A693" s="34">
        <f t="shared" si="244"/>
        <v>1</v>
      </c>
      <c r="B693" s="34">
        <f t="shared" si="245"/>
        <v>1900</v>
      </c>
      <c r="AN693" s="86"/>
      <c r="AR693" s="86"/>
      <c r="AV693" s="86"/>
      <c r="AZ693" s="86"/>
    </row>
    <row r="694" spans="1:52" x14ac:dyDescent="0.25">
      <c r="A694" s="34">
        <f t="shared" si="244"/>
        <v>1</v>
      </c>
      <c r="B694" s="34">
        <f t="shared" si="245"/>
        <v>1900</v>
      </c>
      <c r="AN694" s="86"/>
      <c r="AR694" s="86"/>
      <c r="AV694" s="86"/>
      <c r="AZ694" s="86"/>
    </row>
    <row r="695" spans="1:52" x14ac:dyDescent="0.25">
      <c r="A695" s="34">
        <f t="shared" si="244"/>
        <v>1</v>
      </c>
      <c r="B695" s="34">
        <f t="shared" si="245"/>
        <v>1900</v>
      </c>
      <c r="AN695" s="86"/>
      <c r="AR695" s="86"/>
      <c r="AV695" s="86"/>
      <c r="AZ695" s="86"/>
    </row>
    <row r="696" spans="1:52" x14ac:dyDescent="0.25">
      <c r="A696" s="34">
        <f t="shared" si="244"/>
        <v>1</v>
      </c>
      <c r="B696" s="34">
        <f t="shared" si="245"/>
        <v>1900</v>
      </c>
      <c r="AN696" s="86"/>
      <c r="AR696" s="86"/>
      <c r="AV696" s="86"/>
      <c r="AZ696" s="86"/>
    </row>
    <row r="697" spans="1:52" x14ac:dyDescent="0.25">
      <c r="A697" s="34">
        <f t="shared" si="244"/>
        <v>1</v>
      </c>
      <c r="B697" s="34">
        <f t="shared" si="245"/>
        <v>1900</v>
      </c>
      <c r="AN697" s="86"/>
      <c r="AR697" s="86"/>
      <c r="AV697" s="86"/>
      <c r="AZ697" s="86"/>
    </row>
    <row r="698" spans="1:52" x14ac:dyDescent="0.25">
      <c r="A698" s="34">
        <f t="shared" si="244"/>
        <v>1</v>
      </c>
      <c r="B698" s="34">
        <f t="shared" si="245"/>
        <v>1900</v>
      </c>
      <c r="AN698" s="86"/>
      <c r="AR698" s="86"/>
      <c r="AV698" s="86"/>
      <c r="AZ698" s="86"/>
    </row>
    <row r="699" spans="1:52" x14ac:dyDescent="0.25">
      <c r="A699" s="34">
        <f t="shared" si="244"/>
        <v>1</v>
      </c>
      <c r="B699" s="34">
        <f t="shared" si="245"/>
        <v>1900</v>
      </c>
      <c r="AN699" s="86"/>
      <c r="AR699" s="86"/>
      <c r="AV699" s="86"/>
      <c r="AZ699" s="86"/>
    </row>
    <row r="700" spans="1:52" x14ac:dyDescent="0.25">
      <c r="A700" s="34">
        <f t="shared" si="244"/>
        <v>1</v>
      </c>
      <c r="B700" s="34">
        <f t="shared" si="245"/>
        <v>1900</v>
      </c>
      <c r="AN700" s="86"/>
      <c r="AR700" s="86"/>
      <c r="AV700" s="86"/>
      <c r="AZ700" s="86"/>
    </row>
    <row r="701" spans="1:52" x14ac:dyDescent="0.25">
      <c r="A701" s="34">
        <f t="shared" si="244"/>
        <v>1</v>
      </c>
      <c r="B701" s="34">
        <f t="shared" si="245"/>
        <v>1900</v>
      </c>
    </row>
    <row r="702" spans="1:52" x14ac:dyDescent="0.25">
      <c r="A702" s="34">
        <f t="shared" si="244"/>
        <v>1</v>
      </c>
      <c r="B702" s="34">
        <f t="shared" si="245"/>
        <v>1900</v>
      </c>
    </row>
    <row r="703" spans="1:52" x14ac:dyDescent="0.25">
      <c r="A703" s="34">
        <f>MONTH(C703)</f>
        <v>1</v>
      </c>
      <c r="B703" s="34">
        <f>YEAR(C703)</f>
        <v>1900</v>
      </c>
    </row>
    <row r="704" spans="1:52" x14ac:dyDescent="0.25">
      <c r="A704" s="34">
        <f t="shared" ref="A704:A767" si="246">MONTH(C704)</f>
        <v>1</v>
      </c>
      <c r="B704" s="34">
        <f t="shared" ref="B704:B767" si="247">YEAR(C704)</f>
        <v>1900</v>
      </c>
    </row>
    <row r="705" spans="1:2" x14ac:dyDescent="0.25">
      <c r="A705" s="34">
        <f t="shared" si="246"/>
        <v>1</v>
      </c>
      <c r="B705" s="34">
        <f t="shared" si="247"/>
        <v>1900</v>
      </c>
    </row>
    <row r="706" spans="1:2" x14ac:dyDescent="0.25">
      <c r="A706" s="34">
        <f t="shared" si="246"/>
        <v>1</v>
      </c>
      <c r="B706" s="34">
        <f t="shared" si="247"/>
        <v>1900</v>
      </c>
    </row>
    <row r="707" spans="1:2" x14ac:dyDescent="0.25">
      <c r="A707" s="34">
        <f t="shared" si="246"/>
        <v>1</v>
      </c>
      <c r="B707" s="34">
        <f t="shared" si="247"/>
        <v>1900</v>
      </c>
    </row>
    <row r="708" spans="1:2" x14ac:dyDescent="0.25">
      <c r="A708" s="34">
        <f t="shared" si="246"/>
        <v>1</v>
      </c>
      <c r="B708" s="34">
        <f t="shared" si="247"/>
        <v>1900</v>
      </c>
    </row>
    <row r="709" spans="1:2" x14ac:dyDescent="0.25">
      <c r="A709" s="34">
        <f t="shared" si="246"/>
        <v>1</v>
      </c>
      <c r="B709" s="34">
        <f t="shared" si="247"/>
        <v>1900</v>
      </c>
    </row>
    <row r="710" spans="1:2" x14ac:dyDescent="0.25">
      <c r="A710" s="34">
        <f t="shared" si="246"/>
        <v>1</v>
      </c>
      <c r="B710" s="34">
        <f t="shared" si="247"/>
        <v>1900</v>
      </c>
    </row>
    <row r="711" spans="1:2" x14ac:dyDescent="0.25">
      <c r="A711" s="34">
        <f t="shared" si="246"/>
        <v>1</v>
      </c>
      <c r="B711" s="34">
        <f t="shared" si="247"/>
        <v>1900</v>
      </c>
    </row>
    <row r="712" spans="1:2" x14ac:dyDescent="0.25">
      <c r="A712" s="34">
        <f t="shared" si="246"/>
        <v>1</v>
      </c>
      <c r="B712" s="34">
        <f t="shared" si="247"/>
        <v>1900</v>
      </c>
    </row>
    <row r="713" spans="1:2" x14ac:dyDescent="0.25">
      <c r="A713" s="34">
        <f t="shared" si="246"/>
        <v>1</v>
      </c>
      <c r="B713" s="34">
        <f t="shared" si="247"/>
        <v>1900</v>
      </c>
    </row>
    <row r="714" spans="1:2" x14ac:dyDescent="0.25">
      <c r="A714" s="34">
        <f t="shared" si="246"/>
        <v>1</v>
      </c>
      <c r="B714" s="34">
        <f t="shared" si="247"/>
        <v>1900</v>
      </c>
    </row>
    <row r="715" spans="1:2" x14ac:dyDescent="0.25">
      <c r="A715" s="34">
        <f t="shared" si="246"/>
        <v>1</v>
      </c>
      <c r="B715" s="34">
        <f t="shared" si="247"/>
        <v>1900</v>
      </c>
    </row>
    <row r="716" spans="1:2" x14ac:dyDescent="0.25">
      <c r="A716" s="34">
        <f t="shared" si="246"/>
        <v>1</v>
      </c>
      <c r="B716" s="34">
        <f t="shared" si="247"/>
        <v>1900</v>
      </c>
    </row>
    <row r="717" spans="1:2" x14ac:dyDescent="0.25">
      <c r="A717" s="34">
        <f t="shared" si="246"/>
        <v>1</v>
      </c>
      <c r="B717" s="34">
        <f t="shared" si="247"/>
        <v>1900</v>
      </c>
    </row>
    <row r="718" spans="1:2" x14ac:dyDescent="0.25">
      <c r="A718" s="34">
        <f t="shared" si="246"/>
        <v>1</v>
      </c>
      <c r="B718" s="34">
        <f t="shared" si="247"/>
        <v>1900</v>
      </c>
    </row>
    <row r="719" spans="1:2" x14ac:dyDescent="0.25">
      <c r="A719" s="34">
        <f t="shared" si="246"/>
        <v>1</v>
      </c>
      <c r="B719" s="34">
        <f t="shared" si="247"/>
        <v>1900</v>
      </c>
    </row>
    <row r="720" spans="1:2" x14ac:dyDescent="0.25">
      <c r="A720" s="34">
        <f t="shared" si="246"/>
        <v>1</v>
      </c>
      <c r="B720" s="34">
        <f t="shared" si="247"/>
        <v>1900</v>
      </c>
    </row>
    <row r="721" spans="1:2" x14ac:dyDescent="0.25">
      <c r="A721" s="34">
        <f t="shared" si="246"/>
        <v>1</v>
      </c>
      <c r="B721" s="34">
        <f t="shared" si="247"/>
        <v>1900</v>
      </c>
    </row>
    <row r="722" spans="1:2" x14ac:dyDescent="0.25">
      <c r="A722" s="34">
        <f t="shared" si="246"/>
        <v>1</v>
      </c>
      <c r="B722" s="34">
        <f t="shared" si="247"/>
        <v>1900</v>
      </c>
    </row>
    <row r="723" spans="1:2" x14ac:dyDescent="0.25">
      <c r="A723" s="34">
        <f t="shared" si="246"/>
        <v>1</v>
      </c>
      <c r="B723" s="34">
        <f t="shared" si="247"/>
        <v>1900</v>
      </c>
    </row>
    <row r="724" spans="1:2" x14ac:dyDescent="0.25">
      <c r="A724" s="34">
        <f t="shared" si="246"/>
        <v>1</v>
      </c>
      <c r="B724" s="34">
        <f t="shared" si="247"/>
        <v>1900</v>
      </c>
    </row>
    <row r="725" spans="1:2" x14ac:dyDescent="0.25">
      <c r="A725" s="34">
        <f t="shared" si="246"/>
        <v>1</v>
      </c>
      <c r="B725" s="34">
        <f t="shared" si="247"/>
        <v>1900</v>
      </c>
    </row>
    <row r="726" spans="1:2" x14ac:dyDescent="0.25">
      <c r="A726" s="34">
        <f t="shared" si="246"/>
        <v>1</v>
      </c>
      <c r="B726" s="34">
        <f t="shared" si="247"/>
        <v>1900</v>
      </c>
    </row>
    <row r="727" spans="1:2" x14ac:dyDescent="0.25">
      <c r="A727" s="34">
        <f t="shared" si="246"/>
        <v>1</v>
      </c>
      <c r="B727" s="34">
        <f t="shared" si="247"/>
        <v>1900</v>
      </c>
    </row>
    <row r="728" spans="1:2" x14ac:dyDescent="0.25">
      <c r="A728" s="34">
        <f t="shared" si="246"/>
        <v>1</v>
      </c>
      <c r="B728" s="34">
        <f t="shared" si="247"/>
        <v>1900</v>
      </c>
    </row>
    <row r="729" spans="1:2" x14ac:dyDescent="0.25">
      <c r="A729" s="34">
        <f t="shared" si="246"/>
        <v>1</v>
      </c>
      <c r="B729" s="34">
        <f t="shared" si="247"/>
        <v>1900</v>
      </c>
    </row>
    <row r="730" spans="1:2" x14ac:dyDescent="0.25">
      <c r="A730" s="34">
        <f t="shared" si="246"/>
        <v>1</v>
      </c>
      <c r="B730" s="34">
        <f t="shared" si="247"/>
        <v>1900</v>
      </c>
    </row>
    <row r="731" spans="1:2" x14ac:dyDescent="0.25">
      <c r="A731" s="34">
        <f t="shared" si="246"/>
        <v>1</v>
      </c>
      <c r="B731" s="34">
        <f t="shared" si="247"/>
        <v>1900</v>
      </c>
    </row>
    <row r="732" spans="1:2" x14ac:dyDescent="0.25">
      <c r="A732" s="34">
        <f t="shared" si="246"/>
        <v>1</v>
      </c>
      <c r="B732" s="34">
        <f t="shared" si="247"/>
        <v>1900</v>
      </c>
    </row>
    <row r="733" spans="1:2" x14ac:dyDescent="0.25">
      <c r="A733" s="34">
        <f t="shared" si="246"/>
        <v>1</v>
      </c>
      <c r="B733" s="34">
        <f t="shared" si="247"/>
        <v>1900</v>
      </c>
    </row>
    <row r="734" spans="1:2" x14ac:dyDescent="0.25">
      <c r="A734" s="34">
        <f t="shared" si="246"/>
        <v>1</v>
      </c>
      <c r="B734" s="34">
        <f t="shared" si="247"/>
        <v>1900</v>
      </c>
    </row>
    <row r="735" spans="1:2" x14ac:dyDescent="0.25">
      <c r="A735" s="34">
        <f t="shared" si="246"/>
        <v>1</v>
      </c>
      <c r="B735" s="34">
        <f t="shared" si="247"/>
        <v>1900</v>
      </c>
    </row>
    <row r="736" spans="1:2" x14ac:dyDescent="0.25">
      <c r="A736" s="34">
        <f t="shared" si="246"/>
        <v>1</v>
      </c>
      <c r="B736" s="34">
        <f t="shared" si="247"/>
        <v>1900</v>
      </c>
    </row>
    <row r="737" spans="1:2" x14ac:dyDescent="0.25">
      <c r="A737" s="34">
        <f t="shared" si="246"/>
        <v>1</v>
      </c>
      <c r="B737" s="34">
        <f t="shared" si="247"/>
        <v>1900</v>
      </c>
    </row>
    <row r="738" spans="1:2" x14ac:dyDescent="0.25">
      <c r="A738" s="34">
        <f t="shared" si="246"/>
        <v>1</v>
      </c>
      <c r="B738" s="34">
        <f t="shared" si="247"/>
        <v>1900</v>
      </c>
    </row>
    <row r="739" spans="1:2" x14ac:dyDescent="0.25">
      <c r="A739" s="34">
        <f t="shared" si="246"/>
        <v>1</v>
      </c>
      <c r="B739" s="34">
        <f t="shared" si="247"/>
        <v>1900</v>
      </c>
    </row>
    <row r="740" spans="1:2" x14ac:dyDescent="0.25">
      <c r="A740" s="34">
        <f t="shared" si="246"/>
        <v>1</v>
      </c>
      <c r="B740" s="34">
        <f t="shared" si="247"/>
        <v>1900</v>
      </c>
    </row>
    <row r="741" spans="1:2" x14ac:dyDescent="0.25">
      <c r="A741" s="34">
        <f t="shared" si="246"/>
        <v>1</v>
      </c>
      <c r="B741" s="34">
        <f t="shared" si="247"/>
        <v>1900</v>
      </c>
    </row>
    <row r="742" spans="1:2" x14ac:dyDescent="0.25">
      <c r="A742" s="34">
        <f t="shared" si="246"/>
        <v>1</v>
      </c>
      <c r="B742" s="34">
        <f t="shared" si="247"/>
        <v>1900</v>
      </c>
    </row>
    <row r="743" spans="1:2" x14ac:dyDescent="0.25">
      <c r="A743" s="34">
        <f t="shared" si="246"/>
        <v>1</v>
      </c>
      <c r="B743" s="34">
        <f t="shared" si="247"/>
        <v>1900</v>
      </c>
    </row>
    <row r="744" spans="1:2" x14ac:dyDescent="0.25">
      <c r="A744" s="34">
        <f t="shared" si="246"/>
        <v>1</v>
      </c>
      <c r="B744" s="34">
        <f t="shared" si="247"/>
        <v>1900</v>
      </c>
    </row>
    <row r="745" spans="1:2" x14ac:dyDescent="0.25">
      <c r="A745" s="34">
        <f t="shared" si="246"/>
        <v>1</v>
      </c>
      <c r="B745" s="34">
        <f t="shared" si="247"/>
        <v>1900</v>
      </c>
    </row>
    <row r="746" spans="1:2" x14ac:dyDescent="0.25">
      <c r="A746" s="34">
        <f t="shared" si="246"/>
        <v>1</v>
      </c>
      <c r="B746" s="34">
        <f t="shared" si="247"/>
        <v>1900</v>
      </c>
    </row>
    <row r="747" spans="1:2" x14ac:dyDescent="0.25">
      <c r="A747" s="34">
        <f t="shared" si="246"/>
        <v>1</v>
      </c>
      <c r="B747" s="34">
        <f t="shared" si="247"/>
        <v>1900</v>
      </c>
    </row>
    <row r="748" spans="1:2" x14ac:dyDescent="0.25">
      <c r="A748" s="34">
        <f t="shared" si="246"/>
        <v>1</v>
      </c>
      <c r="B748" s="34">
        <f t="shared" si="247"/>
        <v>1900</v>
      </c>
    </row>
    <row r="749" spans="1:2" x14ac:dyDescent="0.25">
      <c r="A749" s="34">
        <f t="shared" si="246"/>
        <v>1</v>
      </c>
      <c r="B749" s="34">
        <f t="shared" si="247"/>
        <v>1900</v>
      </c>
    </row>
    <row r="750" spans="1:2" x14ac:dyDescent="0.25">
      <c r="A750" s="34">
        <f t="shared" si="246"/>
        <v>1</v>
      </c>
      <c r="B750" s="34">
        <f t="shared" si="247"/>
        <v>1900</v>
      </c>
    </row>
    <row r="751" spans="1:2" x14ac:dyDescent="0.25">
      <c r="A751" s="34">
        <f t="shared" si="246"/>
        <v>1</v>
      </c>
      <c r="B751" s="34">
        <f t="shared" si="247"/>
        <v>1900</v>
      </c>
    </row>
    <row r="752" spans="1:2" x14ac:dyDescent="0.25">
      <c r="A752" s="34">
        <f t="shared" si="246"/>
        <v>1</v>
      </c>
      <c r="B752" s="34">
        <f t="shared" si="247"/>
        <v>1900</v>
      </c>
    </row>
    <row r="753" spans="1:2" x14ac:dyDescent="0.25">
      <c r="A753" s="34">
        <f t="shared" si="246"/>
        <v>1</v>
      </c>
      <c r="B753" s="34">
        <f t="shared" si="247"/>
        <v>1900</v>
      </c>
    </row>
    <row r="754" spans="1:2" x14ac:dyDescent="0.25">
      <c r="A754" s="34">
        <f t="shared" si="246"/>
        <v>1</v>
      </c>
      <c r="B754" s="34">
        <f t="shared" si="247"/>
        <v>1900</v>
      </c>
    </row>
    <row r="755" spans="1:2" x14ac:dyDescent="0.25">
      <c r="A755" s="34">
        <f t="shared" si="246"/>
        <v>1</v>
      </c>
      <c r="B755" s="34">
        <f t="shared" si="247"/>
        <v>1900</v>
      </c>
    </row>
    <row r="756" spans="1:2" x14ac:dyDescent="0.25">
      <c r="A756" s="34">
        <f t="shared" si="246"/>
        <v>1</v>
      </c>
      <c r="B756" s="34">
        <f t="shared" si="247"/>
        <v>1900</v>
      </c>
    </row>
    <row r="757" spans="1:2" x14ac:dyDescent="0.25">
      <c r="A757" s="34">
        <f t="shared" si="246"/>
        <v>1</v>
      </c>
      <c r="B757" s="34">
        <f t="shared" si="247"/>
        <v>1900</v>
      </c>
    </row>
    <row r="758" spans="1:2" x14ac:dyDescent="0.25">
      <c r="A758" s="34">
        <f t="shared" si="246"/>
        <v>1</v>
      </c>
      <c r="B758" s="34">
        <f t="shared" si="247"/>
        <v>1900</v>
      </c>
    </row>
    <row r="759" spans="1:2" x14ac:dyDescent="0.25">
      <c r="A759" s="34">
        <f t="shared" si="246"/>
        <v>1</v>
      </c>
      <c r="B759" s="34">
        <f t="shared" si="247"/>
        <v>1900</v>
      </c>
    </row>
    <row r="760" spans="1:2" x14ac:dyDescent="0.25">
      <c r="A760" s="34">
        <f t="shared" si="246"/>
        <v>1</v>
      </c>
      <c r="B760" s="34">
        <f t="shared" si="247"/>
        <v>1900</v>
      </c>
    </row>
    <row r="761" spans="1:2" x14ac:dyDescent="0.25">
      <c r="A761" s="34">
        <f t="shared" si="246"/>
        <v>1</v>
      </c>
      <c r="B761" s="34">
        <f t="shared" si="247"/>
        <v>1900</v>
      </c>
    </row>
    <row r="762" spans="1:2" x14ac:dyDescent="0.25">
      <c r="A762" s="34">
        <f t="shared" si="246"/>
        <v>1</v>
      </c>
      <c r="B762" s="34">
        <f t="shared" si="247"/>
        <v>1900</v>
      </c>
    </row>
    <row r="763" spans="1:2" x14ac:dyDescent="0.25">
      <c r="A763" s="34">
        <f t="shared" si="246"/>
        <v>1</v>
      </c>
      <c r="B763" s="34">
        <f t="shared" si="247"/>
        <v>1900</v>
      </c>
    </row>
    <row r="764" spans="1:2" x14ac:dyDescent="0.25">
      <c r="A764" s="34">
        <f t="shared" si="246"/>
        <v>1</v>
      </c>
      <c r="B764" s="34">
        <f t="shared" si="247"/>
        <v>1900</v>
      </c>
    </row>
    <row r="765" spans="1:2" x14ac:dyDescent="0.25">
      <c r="A765" s="34">
        <f t="shared" si="246"/>
        <v>1</v>
      </c>
      <c r="B765" s="34">
        <f t="shared" si="247"/>
        <v>1900</v>
      </c>
    </row>
    <row r="766" spans="1:2" x14ac:dyDescent="0.25">
      <c r="A766" s="34">
        <f t="shared" si="246"/>
        <v>1</v>
      </c>
      <c r="B766" s="34">
        <f t="shared" si="247"/>
        <v>1900</v>
      </c>
    </row>
    <row r="767" spans="1:2" x14ac:dyDescent="0.25">
      <c r="A767" s="34">
        <f t="shared" si="246"/>
        <v>1</v>
      </c>
      <c r="B767" s="34">
        <f t="shared" si="247"/>
        <v>1900</v>
      </c>
    </row>
    <row r="768" spans="1:2" x14ac:dyDescent="0.25">
      <c r="A768" s="34">
        <f t="shared" ref="A768:A831" si="248">MONTH(C768)</f>
        <v>1</v>
      </c>
      <c r="B768" s="34">
        <f t="shared" ref="B768:B831" si="249">YEAR(C768)</f>
        <v>1900</v>
      </c>
    </row>
    <row r="769" spans="1:2" x14ac:dyDescent="0.25">
      <c r="A769" s="34">
        <f t="shared" si="248"/>
        <v>1</v>
      </c>
      <c r="B769" s="34">
        <f t="shared" si="249"/>
        <v>1900</v>
      </c>
    </row>
    <row r="770" spans="1:2" x14ac:dyDescent="0.25">
      <c r="A770" s="34">
        <f t="shared" si="248"/>
        <v>1</v>
      </c>
      <c r="B770" s="34">
        <f t="shared" si="249"/>
        <v>1900</v>
      </c>
    </row>
    <row r="771" spans="1:2" x14ac:dyDescent="0.25">
      <c r="A771" s="34">
        <f t="shared" si="248"/>
        <v>1</v>
      </c>
      <c r="B771" s="34">
        <f t="shared" si="249"/>
        <v>1900</v>
      </c>
    </row>
    <row r="772" spans="1:2" x14ac:dyDescent="0.25">
      <c r="A772" s="34">
        <f t="shared" si="248"/>
        <v>1</v>
      </c>
      <c r="B772" s="34">
        <f t="shared" si="249"/>
        <v>1900</v>
      </c>
    </row>
    <row r="773" spans="1:2" x14ac:dyDescent="0.25">
      <c r="A773" s="34">
        <f t="shared" si="248"/>
        <v>1</v>
      </c>
      <c r="B773" s="34">
        <f t="shared" si="249"/>
        <v>1900</v>
      </c>
    </row>
    <row r="774" spans="1:2" x14ac:dyDescent="0.25">
      <c r="A774" s="34">
        <f t="shared" si="248"/>
        <v>1</v>
      </c>
      <c r="B774" s="34">
        <f t="shared" si="249"/>
        <v>1900</v>
      </c>
    </row>
    <row r="775" spans="1:2" x14ac:dyDescent="0.25">
      <c r="A775" s="34">
        <f t="shared" si="248"/>
        <v>1</v>
      </c>
      <c r="B775" s="34">
        <f t="shared" si="249"/>
        <v>1900</v>
      </c>
    </row>
    <row r="776" spans="1:2" x14ac:dyDescent="0.25">
      <c r="A776" s="34">
        <f t="shared" si="248"/>
        <v>1</v>
      </c>
      <c r="B776" s="34">
        <f t="shared" si="249"/>
        <v>1900</v>
      </c>
    </row>
    <row r="777" spans="1:2" x14ac:dyDescent="0.25">
      <c r="A777" s="34">
        <f t="shared" si="248"/>
        <v>1</v>
      </c>
      <c r="B777" s="34">
        <f t="shared" si="249"/>
        <v>1900</v>
      </c>
    </row>
    <row r="778" spans="1:2" x14ac:dyDescent="0.25">
      <c r="A778" s="34">
        <f t="shared" si="248"/>
        <v>1</v>
      </c>
      <c r="B778" s="34">
        <f t="shared" si="249"/>
        <v>1900</v>
      </c>
    </row>
    <row r="779" spans="1:2" x14ac:dyDescent="0.25">
      <c r="A779" s="34">
        <f t="shared" si="248"/>
        <v>1</v>
      </c>
      <c r="B779" s="34">
        <f t="shared" si="249"/>
        <v>1900</v>
      </c>
    </row>
    <row r="780" spans="1:2" x14ac:dyDescent="0.25">
      <c r="A780" s="34">
        <f t="shared" si="248"/>
        <v>1</v>
      </c>
      <c r="B780" s="34">
        <f t="shared" si="249"/>
        <v>1900</v>
      </c>
    </row>
    <row r="781" spans="1:2" x14ac:dyDescent="0.25">
      <c r="A781" s="34">
        <f t="shared" si="248"/>
        <v>1</v>
      </c>
      <c r="B781" s="34">
        <f t="shared" si="249"/>
        <v>1900</v>
      </c>
    </row>
    <row r="782" spans="1:2" x14ac:dyDescent="0.25">
      <c r="A782" s="34">
        <f t="shared" si="248"/>
        <v>1</v>
      </c>
      <c r="B782" s="34">
        <f t="shared" si="249"/>
        <v>1900</v>
      </c>
    </row>
    <row r="783" spans="1:2" x14ac:dyDescent="0.25">
      <c r="A783" s="34">
        <f t="shared" si="248"/>
        <v>1</v>
      </c>
      <c r="B783" s="34">
        <f t="shared" si="249"/>
        <v>1900</v>
      </c>
    </row>
    <row r="784" spans="1:2" x14ac:dyDescent="0.25">
      <c r="A784" s="34">
        <f t="shared" si="248"/>
        <v>1</v>
      </c>
      <c r="B784" s="34">
        <f t="shared" si="249"/>
        <v>1900</v>
      </c>
    </row>
    <row r="785" spans="1:2" x14ac:dyDescent="0.25">
      <c r="A785" s="34">
        <f t="shared" si="248"/>
        <v>1</v>
      </c>
      <c r="B785" s="34">
        <f t="shared" si="249"/>
        <v>1900</v>
      </c>
    </row>
    <row r="786" spans="1:2" x14ac:dyDescent="0.25">
      <c r="A786" s="34">
        <f t="shared" si="248"/>
        <v>1</v>
      </c>
      <c r="B786" s="34">
        <f t="shared" si="249"/>
        <v>1900</v>
      </c>
    </row>
    <row r="787" spans="1:2" x14ac:dyDescent="0.25">
      <c r="A787" s="34">
        <f t="shared" si="248"/>
        <v>1</v>
      </c>
      <c r="B787" s="34">
        <f t="shared" si="249"/>
        <v>1900</v>
      </c>
    </row>
    <row r="788" spans="1:2" x14ac:dyDescent="0.25">
      <c r="A788" s="34">
        <f t="shared" si="248"/>
        <v>1</v>
      </c>
      <c r="B788" s="34">
        <f t="shared" si="249"/>
        <v>1900</v>
      </c>
    </row>
    <row r="789" spans="1:2" x14ac:dyDescent="0.25">
      <c r="A789" s="34">
        <f t="shared" si="248"/>
        <v>1</v>
      </c>
      <c r="B789" s="34">
        <f t="shared" si="249"/>
        <v>1900</v>
      </c>
    </row>
    <row r="790" spans="1:2" x14ac:dyDescent="0.25">
      <c r="A790" s="34">
        <f t="shared" si="248"/>
        <v>1</v>
      </c>
      <c r="B790" s="34">
        <f t="shared" si="249"/>
        <v>1900</v>
      </c>
    </row>
    <row r="791" spans="1:2" x14ac:dyDescent="0.25">
      <c r="A791" s="34">
        <f t="shared" si="248"/>
        <v>1</v>
      </c>
      <c r="B791" s="34">
        <f t="shared" si="249"/>
        <v>1900</v>
      </c>
    </row>
    <row r="792" spans="1:2" x14ac:dyDescent="0.25">
      <c r="A792" s="34">
        <f t="shared" si="248"/>
        <v>1</v>
      </c>
      <c r="B792" s="34">
        <f t="shared" si="249"/>
        <v>1900</v>
      </c>
    </row>
    <row r="793" spans="1:2" x14ac:dyDescent="0.25">
      <c r="A793" s="34">
        <f t="shared" si="248"/>
        <v>1</v>
      </c>
      <c r="B793" s="34">
        <f t="shared" si="249"/>
        <v>1900</v>
      </c>
    </row>
    <row r="794" spans="1:2" x14ac:dyDescent="0.25">
      <c r="A794" s="34">
        <f t="shared" si="248"/>
        <v>1</v>
      </c>
      <c r="B794" s="34">
        <f t="shared" si="249"/>
        <v>1900</v>
      </c>
    </row>
    <row r="795" spans="1:2" x14ac:dyDescent="0.25">
      <c r="A795" s="34">
        <f t="shared" si="248"/>
        <v>1</v>
      </c>
      <c r="B795" s="34">
        <f t="shared" si="249"/>
        <v>1900</v>
      </c>
    </row>
    <row r="796" spans="1:2" x14ac:dyDescent="0.25">
      <c r="A796" s="34">
        <f t="shared" si="248"/>
        <v>1</v>
      </c>
      <c r="B796" s="34">
        <f t="shared" si="249"/>
        <v>1900</v>
      </c>
    </row>
    <row r="797" spans="1:2" x14ac:dyDescent="0.25">
      <c r="A797" s="34">
        <f t="shared" si="248"/>
        <v>1</v>
      </c>
      <c r="B797" s="34">
        <f t="shared" si="249"/>
        <v>1900</v>
      </c>
    </row>
    <row r="798" spans="1:2" x14ac:dyDescent="0.25">
      <c r="A798" s="34">
        <f t="shared" si="248"/>
        <v>1</v>
      </c>
      <c r="B798" s="34">
        <f t="shared" si="249"/>
        <v>1900</v>
      </c>
    </row>
    <row r="799" spans="1:2" x14ac:dyDescent="0.25">
      <c r="A799" s="34">
        <f t="shared" si="248"/>
        <v>1</v>
      </c>
      <c r="B799" s="34">
        <f t="shared" si="249"/>
        <v>1900</v>
      </c>
    </row>
    <row r="800" spans="1:2" x14ac:dyDescent="0.25">
      <c r="A800" s="34">
        <f t="shared" si="248"/>
        <v>1</v>
      </c>
      <c r="B800" s="34">
        <f t="shared" si="249"/>
        <v>1900</v>
      </c>
    </row>
    <row r="801" spans="1:2" x14ac:dyDescent="0.25">
      <c r="A801" s="34">
        <f t="shared" si="248"/>
        <v>1</v>
      </c>
      <c r="B801" s="34">
        <f t="shared" si="249"/>
        <v>1900</v>
      </c>
    </row>
    <row r="802" spans="1:2" x14ac:dyDescent="0.25">
      <c r="A802" s="34">
        <f t="shared" si="248"/>
        <v>1</v>
      </c>
      <c r="B802" s="34">
        <f t="shared" si="249"/>
        <v>1900</v>
      </c>
    </row>
    <row r="803" spans="1:2" x14ac:dyDescent="0.25">
      <c r="A803" s="34">
        <f t="shared" si="248"/>
        <v>1</v>
      </c>
      <c r="B803" s="34">
        <f t="shared" si="249"/>
        <v>1900</v>
      </c>
    </row>
    <row r="804" spans="1:2" x14ac:dyDescent="0.25">
      <c r="A804" s="34">
        <f t="shared" si="248"/>
        <v>1</v>
      </c>
      <c r="B804" s="34">
        <f t="shared" si="249"/>
        <v>1900</v>
      </c>
    </row>
    <row r="805" spans="1:2" x14ac:dyDescent="0.25">
      <c r="A805" s="34">
        <f t="shared" si="248"/>
        <v>1</v>
      </c>
      <c r="B805" s="34">
        <f t="shared" si="249"/>
        <v>1900</v>
      </c>
    </row>
    <row r="806" spans="1:2" x14ac:dyDescent="0.25">
      <c r="A806" s="34">
        <f t="shared" si="248"/>
        <v>1</v>
      </c>
      <c r="B806" s="34">
        <f t="shared" si="249"/>
        <v>1900</v>
      </c>
    </row>
    <row r="807" spans="1:2" x14ac:dyDescent="0.25">
      <c r="A807" s="34">
        <f t="shared" si="248"/>
        <v>1</v>
      </c>
      <c r="B807" s="34">
        <f t="shared" si="249"/>
        <v>1900</v>
      </c>
    </row>
    <row r="808" spans="1:2" x14ac:dyDescent="0.25">
      <c r="A808" s="34">
        <f t="shared" si="248"/>
        <v>1</v>
      </c>
      <c r="B808" s="34">
        <f t="shared" si="249"/>
        <v>1900</v>
      </c>
    </row>
    <row r="809" spans="1:2" x14ac:dyDescent="0.25">
      <c r="A809" s="34">
        <f t="shared" si="248"/>
        <v>1</v>
      </c>
      <c r="B809" s="34">
        <f t="shared" si="249"/>
        <v>1900</v>
      </c>
    </row>
    <row r="810" spans="1:2" x14ac:dyDescent="0.25">
      <c r="A810" s="34">
        <f t="shared" si="248"/>
        <v>1</v>
      </c>
      <c r="B810" s="34">
        <f t="shared" si="249"/>
        <v>1900</v>
      </c>
    </row>
    <row r="811" spans="1:2" x14ac:dyDescent="0.25">
      <c r="A811" s="34">
        <f t="shared" si="248"/>
        <v>1</v>
      </c>
      <c r="B811" s="34">
        <f t="shared" si="249"/>
        <v>1900</v>
      </c>
    </row>
    <row r="812" spans="1:2" x14ac:dyDescent="0.25">
      <c r="A812" s="34">
        <f t="shared" si="248"/>
        <v>1</v>
      </c>
      <c r="B812" s="34">
        <f t="shared" si="249"/>
        <v>1900</v>
      </c>
    </row>
    <row r="813" spans="1:2" x14ac:dyDescent="0.25">
      <c r="A813" s="34">
        <f t="shared" si="248"/>
        <v>1</v>
      </c>
      <c r="B813" s="34">
        <f t="shared" si="249"/>
        <v>1900</v>
      </c>
    </row>
    <row r="814" spans="1:2" x14ac:dyDescent="0.25">
      <c r="A814" s="34">
        <f t="shared" si="248"/>
        <v>1</v>
      </c>
      <c r="B814" s="34">
        <f t="shared" si="249"/>
        <v>1900</v>
      </c>
    </row>
    <row r="815" spans="1:2" x14ac:dyDescent="0.25">
      <c r="A815" s="34">
        <f t="shared" si="248"/>
        <v>1</v>
      </c>
      <c r="B815" s="34">
        <f t="shared" si="249"/>
        <v>1900</v>
      </c>
    </row>
    <row r="816" spans="1:2" x14ac:dyDescent="0.25">
      <c r="A816" s="34">
        <f t="shared" si="248"/>
        <v>1</v>
      </c>
      <c r="B816" s="34">
        <f t="shared" si="249"/>
        <v>1900</v>
      </c>
    </row>
    <row r="817" spans="1:2" x14ac:dyDescent="0.25">
      <c r="A817" s="34">
        <f t="shared" si="248"/>
        <v>1</v>
      </c>
      <c r="B817" s="34">
        <f t="shared" si="249"/>
        <v>1900</v>
      </c>
    </row>
    <row r="818" spans="1:2" x14ac:dyDescent="0.25">
      <c r="A818" s="34">
        <f t="shared" si="248"/>
        <v>1</v>
      </c>
      <c r="B818" s="34">
        <f t="shared" si="249"/>
        <v>1900</v>
      </c>
    </row>
    <row r="819" spans="1:2" x14ac:dyDescent="0.25">
      <c r="A819" s="34">
        <f t="shared" si="248"/>
        <v>1</v>
      </c>
      <c r="B819" s="34">
        <f t="shared" si="249"/>
        <v>1900</v>
      </c>
    </row>
    <row r="820" spans="1:2" x14ac:dyDescent="0.25">
      <c r="A820" s="34">
        <f t="shared" si="248"/>
        <v>1</v>
      </c>
      <c r="B820" s="34">
        <f t="shared" si="249"/>
        <v>1900</v>
      </c>
    </row>
    <row r="821" spans="1:2" x14ac:dyDescent="0.25">
      <c r="A821" s="34">
        <f t="shared" si="248"/>
        <v>1</v>
      </c>
      <c r="B821" s="34">
        <f t="shared" si="249"/>
        <v>1900</v>
      </c>
    </row>
    <row r="822" spans="1:2" x14ac:dyDescent="0.25">
      <c r="A822" s="34">
        <f t="shared" si="248"/>
        <v>1</v>
      </c>
      <c r="B822" s="34">
        <f t="shared" si="249"/>
        <v>1900</v>
      </c>
    </row>
    <row r="823" spans="1:2" x14ac:dyDescent="0.25">
      <c r="A823" s="34">
        <f t="shared" si="248"/>
        <v>1</v>
      </c>
      <c r="B823" s="34">
        <f t="shared" si="249"/>
        <v>1900</v>
      </c>
    </row>
    <row r="824" spans="1:2" x14ac:dyDescent="0.25">
      <c r="A824" s="34">
        <f t="shared" si="248"/>
        <v>1</v>
      </c>
      <c r="B824" s="34">
        <f t="shared" si="249"/>
        <v>1900</v>
      </c>
    </row>
    <row r="825" spans="1:2" x14ac:dyDescent="0.25">
      <c r="A825" s="34">
        <f t="shared" si="248"/>
        <v>1</v>
      </c>
      <c r="B825" s="34">
        <f t="shared" si="249"/>
        <v>1900</v>
      </c>
    </row>
    <row r="826" spans="1:2" x14ac:dyDescent="0.25">
      <c r="A826" s="34">
        <f t="shared" si="248"/>
        <v>1</v>
      </c>
      <c r="B826" s="34">
        <f t="shared" si="249"/>
        <v>1900</v>
      </c>
    </row>
    <row r="827" spans="1:2" x14ac:dyDescent="0.25">
      <c r="A827" s="34">
        <f t="shared" si="248"/>
        <v>1</v>
      </c>
      <c r="B827" s="34">
        <f t="shared" si="249"/>
        <v>1900</v>
      </c>
    </row>
    <row r="828" spans="1:2" x14ac:dyDescent="0.25">
      <c r="A828" s="34">
        <f t="shared" si="248"/>
        <v>1</v>
      </c>
      <c r="B828" s="34">
        <f t="shared" si="249"/>
        <v>1900</v>
      </c>
    </row>
    <row r="829" spans="1:2" x14ac:dyDescent="0.25">
      <c r="A829" s="34">
        <f t="shared" si="248"/>
        <v>1</v>
      </c>
      <c r="B829" s="34">
        <f t="shared" si="249"/>
        <v>1900</v>
      </c>
    </row>
    <row r="830" spans="1:2" x14ac:dyDescent="0.25">
      <c r="A830" s="34">
        <f t="shared" si="248"/>
        <v>1</v>
      </c>
      <c r="B830" s="34">
        <f t="shared" si="249"/>
        <v>1900</v>
      </c>
    </row>
    <row r="831" spans="1:2" x14ac:dyDescent="0.25">
      <c r="A831" s="34">
        <f t="shared" si="248"/>
        <v>1</v>
      </c>
      <c r="B831" s="34">
        <f t="shared" si="249"/>
        <v>1900</v>
      </c>
    </row>
    <row r="832" spans="1:2" x14ac:dyDescent="0.25">
      <c r="A832" s="34">
        <f t="shared" ref="A832:A895" si="250">MONTH(C832)</f>
        <v>1</v>
      </c>
      <c r="B832" s="34">
        <f t="shared" ref="B832:B895" si="251">YEAR(C832)</f>
        <v>1900</v>
      </c>
    </row>
    <row r="833" spans="1:2" x14ac:dyDescent="0.25">
      <c r="A833" s="34">
        <f t="shared" si="250"/>
        <v>1</v>
      </c>
      <c r="B833" s="34">
        <f t="shared" si="251"/>
        <v>1900</v>
      </c>
    </row>
    <row r="834" spans="1:2" x14ac:dyDescent="0.25">
      <c r="A834" s="34">
        <f t="shared" si="250"/>
        <v>1</v>
      </c>
      <c r="B834" s="34">
        <f t="shared" si="251"/>
        <v>1900</v>
      </c>
    </row>
    <row r="835" spans="1:2" x14ac:dyDescent="0.25">
      <c r="A835" s="34">
        <f t="shared" si="250"/>
        <v>1</v>
      </c>
      <c r="B835" s="34">
        <f t="shared" si="251"/>
        <v>1900</v>
      </c>
    </row>
    <row r="836" spans="1:2" x14ac:dyDescent="0.25">
      <c r="A836" s="34">
        <f t="shared" si="250"/>
        <v>1</v>
      </c>
      <c r="B836" s="34">
        <f t="shared" si="251"/>
        <v>1900</v>
      </c>
    </row>
    <row r="837" spans="1:2" x14ac:dyDescent="0.25">
      <c r="A837" s="34">
        <f t="shared" si="250"/>
        <v>1</v>
      </c>
      <c r="B837" s="34">
        <f t="shared" si="251"/>
        <v>1900</v>
      </c>
    </row>
    <row r="838" spans="1:2" x14ac:dyDescent="0.25">
      <c r="A838" s="34">
        <f t="shared" si="250"/>
        <v>1</v>
      </c>
      <c r="B838" s="34">
        <f t="shared" si="251"/>
        <v>1900</v>
      </c>
    </row>
    <row r="839" spans="1:2" x14ac:dyDescent="0.25">
      <c r="A839" s="34">
        <f t="shared" si="250"/>
        <v>1</v>
      </c>
      <c r="B839" s="34">
        <f t="shared" si="251"/>
        <v>1900</v>
      </c>
    </row>
    <row r="840" spans="1:2" x14ac:dyDescent="0.25">
      <c r="A840" s="34">
        <f t="shared" si="250"/>
        <v>1</v>
      </c>
      <c r="B840" s="34">
        <f t="shared" si="251"/>
        <v>1900</v>
      </c>
    </row>
    <row r="841" spans="1:2" x14ac:dyDescent="0.25">
      <c r="A841" s="34">
        <f t="shared" si="250"/>
        <v>1</v>
      </c>
      <c r="B841" s="34">
        <f t="shared" si="251"/>
        <v>1900</v>
      </c>
    </row>
    <row r="842" spans="1:2" x14ac:dyDescent="0.25">
      <c r="A842" s="34">
        <f t="shared" si="250"/>
        <v>1</v>
      </c>
      <c r="B842" s="34">
        <f t="shared" si="251"/>
        <v>1900</v>
      </c>
    </row>
    <row r="843" spans="1:2" x14ac:dyDescent="0.25">
      <c r="A843" s="34">
        <f t="shared" si="250"/>
        <v>1</v>
      </c>
      <c r="B843" s="34">
        <f t="shared" si="251"/>
        <v>1900</v>
      </c>
    </row>
    <row r="844" spans="1:2" x14ac:dyDescent="0.25">
      <c r="A844" s="34">
        <f t="shared" si="250"/>
        <v>1</v>
      </c>
      <c r="B844" s="34">
        <f t="shared" si="251"/>
        <v>1900</v>
      </c>
    </row>
    <row r="845" spans="1:2" x14ac:dyDescent="0.25">
      <c r="A845" s="34">
        <f t="shared" si="250"/>
        <v>1</v>
      </c>
      <c r="B845" s="34">
        <f t="shared" si="251"/>
        <v>1900</v>
      </c>
    </row>
    <row r="846" spans="1:2" x14ac:dyDescent="0.25">
      <c r="A846" s="34">
        <f t="shared" si="250"/>
        <v>1</v>
      </c>
      <c r="B846" s="34">
        <f t="shared" si="251"/>
        <v>1900</v>
      </c>
    </row>
    <row r="847" spans="1:2" x14ac:dyDescent="0.25">
      <c r="A847" s="34">
        <f t="shared" si="250"/>
        <v>1</v>
      </c>
      <c r="B847" s="34">
        <f t="shared" si="251"/>
        <v>1900</v>
      </c>
    </row>
    <row r="848" spans="1:2" x14ac:dyDescent="0.25">
      <c r="A848" s="34">
        <f t="shared" si="250"/>
        <v>1</v>
      </c>
      <c r="B848" s="34">
        <f t="shared" si="251"/>
        <v>1900</v>
      </c>
    </row>
    <row r="849" spans="1:2" x14ac:dyDescent="0.25">
      <c r="A849" s="34">
        <f t="shared" si="250"/>
        <v>1</v>
      </c>
      <c r="B849" s="34">
        <f t="shared" si="251"/>
        <v>1900</v>
      </c>
    </row>
    <row r="850" spans="1:2" x14ac:dyDescent="0.25">
      <c r="A850" s="34">
        <f t="shared" si="250"/>
        <v>1</v>
      </c>
      <c r="B850" s="34">
        <f t="shared" si="251"/>
        <v>1900</v>
      </c>
    </row>
    <row r="851" spans="1:2" x14ac:dyDescent="0.25">
      <c r="A851" s="34">
        <f t="shared" si="250"/>
        <v>1</v>
      </c>
      <c r="B851" s="34">
        <f t="shared" si="251"/>
        <v>1900</v>
      </c>
    </row>
    <row r="852" spans="1:2" x14ac:dyDescent="0.25">
      <c r="A852" s="34">
        <f t="shared" si="250"/>
        <v>1</v>
      </c>
      <c r="B852" s="34">
        <f t="shared" si="251"/>
        <v>1900</v>
      </c>
    </row>
    <row r="853" spans="1:2" x14ac:dyDescent="0.25">
      <c r="A853" s="34">
        <f t="shared" si="250"/>
        <v>1</v>
      </c>
      <c r="B853" s="34">
        <f t="shared" si="251"/>
        <v>1900</v>
      </c>
    </row>
    <row r="854" spans="1:2" x14ac:dyDescent="0.25">
      <c r="A854" s="34">
        <f t="shared" si="250"/>
        <v>1</v>
      </c>
      <c r="B854" s="34">
        <f t="shared" si="251"/>
        <v>1900</v>
      </c>
    </row>
    <row r="855" spans="1:2" x14ac:dyDescent="0.25">
      <c r="A855" s="34">
        <f t="shared" si="250"/>
        <v>1</v>
      </c>
      <c r="B855" s="34">
        <f t="shared" si="251"/>
        <v>1900</v>
      </c>
    </row>
    <row r="856" spans="1:2" x14ac:dyDescent="0.25">
      <c r="A856" s="34">
        <f t="shared" si="250"/>
        <v>1</v>
      </c>
      <c r="B856" s="34">
        <f t="shared" si="251"/>
        <v>1900</v>
      </c>
    </row>
    <row r="857" spans="1:2" x14ac:dyDescent="0.25">
      <c r="A857" s="34">
        <f t="shared" si="250"/>
        <v>1</v>
      </c>
      <c r="B857" s="34">
        <f t="shared" si="251"/>
        <v>1900</v>
      </c>
    </row>
    <row r="858" spans="1:2" x14ac:dyDescent="0.25">
      <c r="A858" s="34">
        <f t="shared" si="250"/>
        <v>1</v>
      </c>
      <c r="B858" s="34">
        <f t="shared" si="251"/>
        <v>1900</v>
      </c>
    </row>
    <row r="859" spans="1:2" x14ac:dyDescent="0.25">
      <c r="A859" s="34">
        <f t="shared" si="250"/>
        <v>1</v>
      </c>
      <c r="B859" s="34">
        <f t="shared" si="251"/>
        <v>1900</v>
      </c>
    </row>
    <row r="860" spans="1:2" x14ac:dyDescent="0.25">
      <c r="A860" s="34">
        <f t="shared" si="250"/>
        <v>1</v>
      </c>
      <c r="B860" s="34">
        <f t="shared" si="251"/>
        <v>1900</v>
      </c>
    </row>
    <row r="861" spans="1:2" x14ac:dyDescent="0.25">
      <c r="A861" s="34">
        <f t="shared" si="250"/>
        <v>1</v>
      </c>
      <c r="B861" s="34">
        <f t="shared" si="251"/>
        <v>1900</v>
      </c>
    </row>
    <row r="862" spans="1:2" x14ac:dyDescent="0.25">
      <c r="A862" s="34">
        <f t="shared" si="250"/>
        <v>1</v>
      </c>
      <c r="B862" s="34">
        <f t="shared" si="251"/>
        <v>1900</v>
      </c>
    </row>
    <row r="863" spans="1:2" x14ac:dyDescent="0.25">
      <c r="A863" s="34">
        <f t="shared" si="250"/>
        <v>1</v>
      </c>
      <c r="B863" s="34">
        <f t="shared" si="251"/>
        <v>1900</v>
      </c>
    </row>
    <row r="864" spans="1:2" x14ac:dyDescent="0.25">
      <c r="A864" s="34">
        <f t="shared" si="250"/>
        <v>1</v>
      </c>
      <c r="B864" s="34">
        <f t="shared" si="251"/>
        <v>1900</v>
      </c>
    </row>
    <row r="865" spans="1:2" x14ac:dyDescent="0.25">
      <c r="A865" s="34">
        <f t="shared" si="250"/>
        <v>1</v>
      </c>
      <c r="B865" s="34">
        <f t="shared" si="251"/>
        <v>1900</v>
      </c>
    </row>
    <row r="866" spans="1:2" x14ac:dyDescent="0.25">
      <c r="A866" s="34">
        <f t="shared" si="250"/>
        <v>1</v>
      </c>
      <c r="B866" s="34">
        <f t="shared" si="251"/>
        <v>1900</v>
      </c>
    </row>
    <row r="867" spans="1:2" x14ac:dyDescent="0.25">
      <c r="A867" s="34">
        <f t="shared" si="250"/>
        <v>1</v>
      </c>
      <c r="B867" s="34">
        <f t="shared" si="251"/>
        <v>1900</v>
      </c>
    </row>
    <row r="868" spans="1:2" x14ac:dyDescent="0.25">
      <c r="A868" s="34">
        <f t="shared" si="250"/>
        <v>1</v>
      </c>
      <c r="B868" s="34">
        <f t="shared" si="251"/>
        <v>1900</v>
      </c>
    </row>
    <row r="869" spans="1:2" x14ac:dyDescent="0.25">
      <c r="A869" s="34">
        <f t="shared" si="250"/>
        <v>1</v>
      </c>
      <c r="B869" s="34">
        <f t="shared" si="251"/>
        <v>1900</v>
      </c>
    </row>
    <row r="870" spans="1:2" x14ac:dyDescent="0.25">
      <c r="A870" s="34">
        <f t="shared" si="250"/>
        <v>1</v>
      </c>
      <c r="B870" s="34">
        <f t="shared" si="251"/>
        <v>1900</v>
      </c>
    </row>
    <row r="871" spans="1:2" x14ac:dyDescent="0.25">
      <c r="A871" s="34">
        <f t="shared" si="250"/>
        <v>1</v>
      </c>
      <c r="B871" s="34">
        <f t="shared" si="251"/>
        <v>1900</v>
      </c>
    </row>
    <row r="872" spans="1:2" x14ac:dyDescent="0.25">
      <c r="A872" s="34">
        <f t="shared" si="250"/>
        <v>1</v>
      </c>
      <c r="B872" s="34">
        <f t="shared" si="251"/>
        <v>1900</v>
      </c>
    </row>
    <row r="873" spans="1:2" x14ac:dyDescent="0.25">
      <c r="A873" s="34">
        <f t="shared" si="250"/>
        <v>1</v>
      </c>
      <c r="B873" s="34">
        <f t="shared" si="251"/>
        <v>1900</v>
      </c>
    </row>
    <row r="874" spans="1:2" x14ac:dyDescent="0.25">
      <c r="A874" s="34">
        <f t="shared" si="250"/>
        <v>1</v>
      </c>
      <c r="B874" s="34">
        <f t="shared" si="251"/>
        <v>1900</v>
      </c>
    </row>
    <row r="875" spans="1:2" x14ac:dyDescent="0.25">
      <c r="A875" s="34">
        <f t="shared" si="250"/>
        <v>1</v>
      </c>
      <c r="B875" s="34">
        <f t="shared" si="251"/>
        <v>1900</v>
      </c>
    </row>
    <row r="876" spans="1:2" x14ac:dyDescent="0.25">
      <c r="A876" s="34">
        <f t="shared" si="250"/>
        <v>1</v>
      </c>
      <c r="B876" s="34">
        <f t="shared" si="251"/>
        <v>1900</v>
      </c>
    </row>
    <row r="877" spans="1:2" x14ac:dyDescent="0.25">
      <c r="A877" s="34">
        <f t="shared" si="250"/>
        <v>1</v>
      </c>
      <c r="B877" s="34">
        <f t="shared" si="251"/>
        <v>1900</v>
      </c>
    </row>
    <row r="878" spans="1:2" x14ac:dyDescent="0.25">
      <c r="A878" s="34">
        <f t="shared" si="250"/>
        <v>1</v>
      </c>
      <c r="B878" s="34">
        <f t="shared" si="251"/>
        <v>1900</v>
      </c>
    </row>
    <row r="879" spans="1:2" x14ac:dyDescent="0.25">
      <c r="A879" s="34">
        <f t="shared" si="250"/>
        <v>1</v>
      </c>
      <c r="B879" s="34">
        <f t="shared" si="251"/>
        <v>1900</v>
      </c>
    </row>
    <row r="880" spans="1:2" x14ac:dyDescent="0.25">
      <c r="A880" s="34">
        <f t="shared" si="250"/>
        <v>1</v>
      </c>
      <c r="B880" s="34">
        <f t="shared" si="251"/>
        <v>1900</v>
      </c>
    </row>
    <row r="881" spans="1:2" x14ac:dyDescent="0.25">
      <c r="A881" s="34">
        <f t="shared" si="250"/>
        <v>1</v>
      </c>
      <c r="B881" s="34">
        <f t="shared" si="251"/>
        <v>1900</v>
      </c>
    </row>
    <row r="882" spans="1:2" x14ac:dyDescent="0.25">
      <c r="A882" s="34">
        <f t="shared" si="250"/>
        <v>1</v>
      </c>
      <c r="B882" s="34">
        <f t="shared" si="251"/>
        <v>1900</v>
      </c>
    </row>
    <row r="883" spans="1:2" x14ac:dyDescent="0.25">
      <c r="A883" s="34">
        <f t="shared" si="250"/>
        <v>1</v>
      </c>
      <c r="B883" s="34">
        <f t="shared" si="251"/>
        <v>1900</v>
      </c>
    </row>
    <row r="884" spans="1:2" x14ac:dyDescent="0.25">
      <c r="A884" s="34">
        <f t="shared" si="250"/>
        <v>1</v>
      </c>
      <c r="B884" s="34">
        <f t="shared" si="251"/>
        <v>1900</v>
      </c>
    </row>
    <row r="885" spans="1:2" x14ac:dyDescent="0.25">
      <c r="A885" s="34">
        <f t="shared" si="250"/>
        <v>1</v>
      </c>
      <c r="B885" s="34">
        <f t="shared" si="251"/>
        <v>1900</v>
      </c>
    </row>
    <row r="886" spans="1:2" x14ac:dyDescent="0.25">
      <c r="A886" s="34">
        <f t="shared" si="250"/>
        <v>1</v>
      </c>
      <c r="B886" s="34">
        <f t="shared" si="251"/>
        <v>1900</v>
      </c>
    </row>
    <row r="887" spans="1:2" x14ac:dyDescent="0.25">
      <c r="A887" s="34">
        <f t="shared" si="250"/>
        <v>1</v>
      </c>
      <c r="B887" s="34">
        <f t="shared" si="251"/>
        <v>1900</v>
      </c>
    </row>
    <row r="888" spans="1:2" x14ac:dyDescent="0.25">
      <c r="A888" s="34">
        <f t="shared" si="250"/>
        <v>1</v>
      </c>
      <c r="B888" s="34">
        <f t="shared" si="251"/>
        <v>1900</v>
      </c>
    </row>
    <row r="889" spans="1:2" x14ac:dyDescent="0.25">
      <c r="A889" s="34">
        <f t="shared" si="250"/>
        <v>1</v>
      </c>
      <c r="B889" s="34">
        <f t="shared" si="251"/>
        <v>1900</v>
      </c>
    </row>
    <row r="890" spans="1:2" x14ac:dyDescent="0.25">
      <c r="A890" s="34">
        <f t="shared" si="250"/>
        <v>1</v>
      </c>
      <c r="B890" s="34">
        <f t="shared" si="251"/>
        <v>1900</v>
      </c>
    </row>
    <row r="891" spans="1:2" x14ac:dyDescent="0.25">
      <c r="A891" s="34">
        <f t="shared" si="250"/>
        <v>1</v>
      </c>
      <c r="B891" s="34">
        <f t="shared" si="251"/>
        <v>1900</v>
      </c>
    </row>
    <row r="892" spans="1:2" x14ac:dyDescent="0.25">
      <c r="A892" s="34">
        <f t="shared" si="250"/>
        <v>1</v>
      </c>
      <c r="B892" s="34">
        <f t="shared" si="251"/>
        <v>1900</v>
      </c>
    </row>
    <row r="893" spans="1:2" x14ac:dyDescent="0.25">
      <c r="A893" s="34">
        <f t="shared" si="250"/>
        <v>1</v>
      </c>
      <c r="B893" s="34">
        <f t="shared" si="251"/>
        <v>1900</v>
      </c>
    </row>
    <row r="894" spans="1:2" x14ac:dyDescent="0.25">
      <c r="A894" s="34">
        <f t="shared" si="250"/>
        <v>1</v>
      </c>
      <c r="B894" s="34">
        <f t="shared" si="251"/>
        <v>1900</v>
      </c>
    </row>
    <row r="895" spans="1:2" x14ac:dyDescent="0.25">
      <c r="A895" s="34">
        <f t="shared" si="250"/>
        <v>1</v>
      </c>
      <c r="B895" s="34">
        <f t="shared" si="251"/>
        <v>1900</v>
      </c>
    </row>
    <row r="896" spans="1:2" x14ac:dyDescent="0.25">
      <c r="A896" s="34">
        <f t="shared" ref="A896:A959" si="252">MONTH(C896)</f>
        <v>1</v>
      </c>
      <c r="B896" s="34">
        <f t="shared" ref="B896:B959" si="253">YEAR(C896)</f>
        <v>1900</v>
      </c>
    </row>
    <row r="897" spans="1:2" x14ac:dyDescent="0.25">
      <c r="A897" s="34">
        <f t="shared" si="252"/>
        <v>1</v>
      </c>
      <c r="B897" s="34">
        <f t="shared" si="253"/>
        <v>1900</v>
      </c>
    </row>
    <row r="898" spans="1:2" x14ac:dyDescent="0.25">
      <c r="A898" s="34">
        <f t="shared" si="252"/>
        <v>1</v>
      </c>
      <c r="B898" s="34">
        <f t="shared" si="253"/>
        <v>1900</v>
      </c>
    </row>
    <row r="899" spans="1:2" x14ac:dyDescent="0.25">
      <c r="A899" s="34">
        <f t="shared" si="252"/>
        <v>1</v>
      </c>
      <c r="B899" s="34">
        <f t="shared" si="253"/>
        <v>1900</v>
      </c>
    </row>
    <row r="900" spans="1:2" x14ac:dyDescent="0.25">
      <c r="A900" s="34">
        <f t="shared" si="252"/>
        <v>1</v>
      </c>
      <c r="B900" s="34">
        <f t="shared" si="253"/>
        <v>1900</v>
      </c>
    </row>
    <row r="901" spans="1:2" x14ac:dyDescent="0.25">
      <c r="A901" s="34">
        <f t="shared" si="252"/>
        <v>1</v>
      </c>
      <c r="B901" s="34">
        <f t="shared" si="253"/>
        <v>1900</v>
      </c>
    </row>
    <row r="902" spans="1:2" x14ac:dyDescent="0.25">
      <c r="A902" s="34">
        <f t="shared" si="252"/>
        <v>1</v>
      </c>
      <c r="B902" s="34">
        <f t="shared" si="253"/>
        <v>1900</v>
      </c>
    </row>
    <row r="903" spans="1:2" x14ac:dyDescent="0.25">
      <c r="A903" s="34">
        <f t="shared" si="252"/>
        <v>1</v>
      </c>
      <c r="B903" s="34">
        <f t="shared" si="253"/>
        <v>1900</v>
      </c>
    </row>
    <row r="904" spans="1:2" x14ac:dyDescent="0.25">
      <c r="A904" s="34">
        <f t="shared" si="252"/>
        <v>1</v>
      </c>
      <c r="B904" s="34">
        <f t="shared" si="253"/>
        <v>1900</v>
      </c>
    </row>
    <row r="905" spans="1:2" x14ac:dyDescent="0.25">
      <c r="A905" s="34">
        <f t="shared" si="252"/>
        <v>1</v>
      </c>
      <c r="B905" s="34">
        <f t="shared" si="253"/>
        <v>1900</v>
      </c>
    </row>
    <row r="906" spans="1:2" x14ac:dyDescent="0.25">
      <c r="A906" s="34">
        <f t="shared" si="252"/>
        <v>1</v>
      </c>
      <c r="B906" s="34">
        <f t="shared" si="253"/>
        <v>1900</v>
      </c>
    </row>
    <row r="907" spans="1:2" x14ac:dyDescent="0.25">
      <c r="A907" s="34">
        <f t="shared" si="252"/>
        <v>1</v>
      </c>
      <c r="B907" s="34">
        <f t="shared" si="253"/>
        <v>1900</v>
      </c>
    </row>
    <row r="908" spans="1:2" x14ac:dyDescent="0.25">
      <c r="A908" s="34">
        <f t="shared" si="252"/>
        <v>1</v>
      </c>
      <c r="B908" s="34">
        <f t="shared" si="253"/>
        <v>1900</v>
      </c>
    </row>
    <row r="909" spans="1:2" x14ac:dyDescent="0.25">
      <c r="A909" s="34">
        <f t="shared" si="252"/>
        <v>1</v>
      </c>
      <c r="B909" s="34">
        <f t="shared" si="253"/>
        <v>1900</v>
      </c>
    </row>
    <row r="910" spans="1:2" x14ac:dyDescent="0.25">
      <c r="A910" s="34">
        <f t="shared" si="252"/>
        <v>1</v>
      </c>
      <c r="B910" s="34">
        <f t="shared" si="253"/>
        <v>1900</v>
      </c>
    </row>
    <row r="911" spans="1:2" x14ac:dyDescent="0.25">
      <c r="A911" s="34">
        <f t="shared" si="252"/>
        <v>1</v>
      </c>
      <c r="B911" s="34">
        <f t="shared" si="253"/>
        <v>1900</v>
      </c>
    </row>
    <row r="912" spans="1:2" x14ac:dyDescent="0.25">
      <c r="A912" s="34">
        <f t="shared" si="252"/>
        <v>1</v>
      </c>
      <c r="B912" s="34">
        <f t="shared" si="253"/>
        <v>1900</v>
      </c>
    </row>
    <row r="913" spans="1:2" x14ac:dyDescent="0.25">
      <c r="A913" s="34">
        <f t="shared" si="252"/>
        <v>1</v>
      </c>
      <c r="B913" s="34">
        <f t="shared" si="253"/>
        <v>1900</v>
      </c>
    </row>
    <row r="914" spans="1:2" x14ac:dyDescent="0.25">
      <c r="A914" s="34">
        <f t="shared" si="252"/>
        <v>1</v>
      </c>
      <c r="B914" s="34">
        <f t="shared" si="253"/>
        <v>1900</v>
      </c>
    </row>
    <row r="915" spans="1:2" x14ac:dyDescent="0.25">
      <c r="A915" s="34">
        <f t="shared" si="252"/>
        <v>1</v>
      </c>
      <c r="B915" s="34">
        <f t="shared" si="253"/>
        <v>1900</v>
      </c>
    </row>
    <row r="916" spans="1:2" x14ac:dyDescent="0.25">
      <c r="A916" s="34">
        <f t="shared" si="252"/>
        <v>1</v>
      </c>
      <c r="B916" s="34">
        <f t="shared" si="253"/>
        <v>1900</v>
      </c>
    </row>
    <row r="917" spans="1:2" x14ac:dyDescent="0.25">
      <c r="A917" s="34">
        <f t="shared" si="252"/>
        <v>1</v>
      </c>
      <c r="B917" s="34">
        <f t="shared" si="253"/>
        <v>1900</v>
      </c>
    </row>
    <row r="918" spans="1:2" x14ac:dyDescent="0.25">
      <c r="A918" s="34">
        <f t="shared" si="252"/>
        <v>1</v>
      </c>
      <c r="B918" s="34">
        <f t="shared" si="253"/>
        <v>1900</v>
      </c>
    </row>
    <row r="919" spans="1:2" x14ac:dyDescent="0.25">
      <c r="A919" s="34">
        <f t="shared" si="252"/>
        <v>1</v>
      </c>
      <c r="B919" s="34">
        <f t="shared" si="253"/>
        <v>1900</v>
      </c>
    </row>
    <row r="920" spans="1:2" x14ac:dyDescent="0.25">
      <c r="A920" s="34">
        <f t="shared" si="252"/>
        <v>1</v>
      </c>
      <c r="B920" s="34">
        <f t="shared" si="253"/>
        <v>1900</v>
      </c>
    </row>
    <row r="921" spans="1:2" x14ac:dyDescent="0.25">
      <c r="A921" s="34">
        <f t="shared" si="252"/>
        <v>1</v>
      </c>
      <c r="B921" s="34">
        <f t="shared" si="253"/>
        <v>1900</v>
      </c>
    </row>
    <row r="922" spans="1:2" x14ac:dyDescent="0.25">
      <c r="A922" s="34">
        <f t="shared" si="252"/>
        <v>1</v>
      </c>
      <c r="B922" s="34">
        <f t="shared" si="253"/>
        <v>1900</v>
      </c>
    </row>
    <row r="923" spans="1:2" x14ac:dyDescent="0.25">
      <c r="A923" s="34">
        <f t="shared" si="252"/>
        <v>1</v>
      </c>
      <c r="B923" s="34">
        <f t="shared" si="253"/>
        <v>1900</v>
      </c>
    </row>
    <row r="924" spans="1:2" x14ac:dyDescent="0.25">
      <c r="A924" s="34">
        <f t="shared" si="252"/>
        <v>1</v>
      </c>
      <c r="B924" s="34">
        <f t="shared" si="253"/>
        <v>1900</v>
      </c>
    </row>
    <row r="925" spans="1:2" x14ac:dyDescent="0.25">
      <c r="A925" s="34">
        <f t="shared" si="252"/>
        <v>1</v>
      </c>
      <c r="B925" s="34">
        <f t="shared" si="253"/>
        <v>1900</v>
      </c>
    </row>
    <row r="926" spans="1:2" x14ac:dyDescent="0.25">
      <c r="A926" s="34">
        <f t="shared" si="252"/>
        <v>1</v>
      </c>
      <c r="B926" s="34">
        <f t="shared" si="253"/>
        <v>1900</v>
      </c>
    </row>
    <row r="927" spans="1:2" x14ac:dyDescent="0.25">
      <c r="A927" s="34">
        <f t="shared" si="252"/>
        <v>1</v>
      </c>
      <c r="B927" s="34">
        <f t="shared" si="253"/>
        <v>1900</v>
      </c>
    </row>
    <row r="928" spans="1:2" x14ac:dyDescent="0.25">
      <c r="A928" s="34">
        <f t="shared" si="252"/>
        <v>1</v>
      </c>
      <c r="B928" s="34">
        <f t="shared" si="253"/>
        <v>1900</v>
      </c>
    </row>
    <row r="929" spans="1:2" x14ac:dyDescent="0.25">
      <c r="A929" s="34">
        <f t="shared" si="252"/>
        <v>1</v>
      </c>
      <c r="B929" s="34">
        <f t="shared" si="253"/>
        <v>1900</v>
      </c>
    </row>
    <row r="930" spans="1:2" x14ac:dyDescent="0.25">
      <c r="A930" s="34">
        <f t="shared" si="252"/>
        <v>1</v>
      </c>
      <c r="B930" s="34">
        <f t="shared" si="253"/>
        <v>1900</v>
      </c>
    </row>
    <row r="931" spans="1:2" x14ac:dyDescent="0.25">
      <c r="A931" s="34">
        <f t="shared" si="252"/>
        <v>1</v>
      </c>
      <c r="B931" s="34">
        <f t="shared" si="253"/>
        <v>1900</v>
      </c>
    </row>
    <row r="932" spans="1:2" x14ac:dyDescent="0.25">
      <c r="A932" s="34">
        <f t="shared" si="252"/>
        <v>1</v>
      </c>
      <c r="B932" s="34">
        <f t="shared" si="253"/>
        <v>1900</v>
      </c>
    </row>
    <row r="933" spans="1:2" x14ac:dyDescent="0.25">
      <c r="A933" s="34">
        <f t="shared" si="252"/>
        <v>1</v>
      </c>
      <c r="B933" s="34">
        <f t="shared" si="253"/>
        <v>1900</v>
      </c>
    </row>
    <row r="934" spans="1:2" x14ac:dyDescent="0.25">
      <c r="A934" s="34">
        <f t="shared" si="252"/>
        <v>1</v>
      </c>
      <c r="B934" s="34">
        <f t="shared" si="253"/>
        <v>1900</v>
      </c>
    </row>
    <row r="935" spans="1:2" x14ac:dyDescent="0.25">
      <c r="A935" s="34">
        <f t="shared" si="252"/>
        <v>1</v>
      </c>
      <c r="B935" s="34">
        <f t="shared" si="253"/>
        <v>1900</v>
      </c>
    </row>
    <row r="936" spans="1:2" x14ac:dyDescent="0.25">
      <c r="A936" s="34">
        <f t="shared" si="252"/>
        <v>1</v>
      </c>
      <c r="B936" s="34">
        <f t="shared" si="253"/>
        <v>1900</v>
      </c>
    </row>
    <row r="937" spans="1:2" x14ac:dyDescent="0.25">
      <c r="A937" s="34">
        <f t="shared" si="252"/>
        <v>1</v>
      </c>
      <c r="B937" s="34">
        <f t="shared" si="253"/>
        <v>1900</v>
      </c>
    </row>
    <row r="938" spans="1:2" x14ac:dyDescent="0.25">
      <c r="A938" s="34">
        <f t="shared" si="252"/>
        <v>1</v>
      </c>
      <c r="B938" s="34">
        <f t="shared" si="253"/>
        <v>1900</v>
      </c>
    </row>
    <row r="939" spans="1:2" x14ac:dyDescent="0.25">
      <c r="A939" s="34">
        <f t="shared" si="252"/>
        <v>1</v>
      </c>
      <c r="B939" s="34">
        <f t="shared" si="253"/>
        <v>1900</v>
      </c>
    </row>
    <row r="940" spans="1:2" x14ac:dyDescent="0.25">
      <c r="A940" s="34">
        <f t="shared" si="252"/>
        <v>1</v>
      </c>
      <c r="B940" s="34">
        <f t="shared" si="253"/>
        <v>1900</v>
      </c>
    </row>
    <row r="941" spans="1:2" x14ac:dyDescent="0.25">
      <c r="A941" s="34">
        <f t="shared" si="252"/>
        <v>1</v>
      </c>
      <c r="B941" s="34">
        <f t="shared" si="253"/>
        <v>1900</v>
      </c>
    </row>
    <row r="942" spans="1:2" x14ac:dyDescent="0.25">
      <c r="A942" s="34">
        <f t="shared" si="252"/>
        <v>1</v>
      </c>
      <c r="B942" s="34">
        <f t="shared" si="253"/>
        <v>1900</v>
      </c>
    </row>
    <row r="943" spans="1:2" x14ac:dyDescent="0.25">
      <c r="A943" s="34">
        <f t="shared" si="252"/>
        <v>1</v>
      </c>
      <c r="B943" s="34">
        <f t="shared" si="253"/>
        <v>1900</v>
      </c>
    </row>
    <row r="944" spans="1:2" x14ac:dyDescent="0.25">
      <c r="A944" s="34">
        <f t="shared" si="252"/>
        <v>1</v>
      </c>
      <c r="B944" s="34">
        <f t="shared" si="253"/>
        <v>1900</v>
      </c>
    </row>
    <row r="945" spans="1:2" x14ac:dyDescent="0.25">
      <c r="A945" s="34">
        <f t="shared" si="252"/>
        <v>1</v>
      </c>
      <c r="B945" s="34">
        <f t="shared" si="253"/>
        <v>1900</v>
      </c>
    </row>
    <row r="946" spans="1:2" x14ac:dyDescent="0.25">
      <c r="A946" s="34">
        <f t="shared" si="252"/>
        <v>1</v>
      </c>
      <c r="B946" s="34">
        <f t="shared" si="253"/>
        <v>1900</v>
      </c>
    </row>
    <row r="947" spans="1:2" x14ac:dyDescent="0.25">
      <c r="A947" s="34">
        <f t="shared" si="252"/>
        <v>1</v>
      </c>
      <c r="B947" s="34">
        <f t="shared" si="253"/>
        <v>1900</v>
      </c>
    </row>
    <row r="948" spans="1:2" x14ac:dyDescent="0.25">
      <c r="A948" s="34">
        <f t="shared" si="252"/>
        <v>1</v>
      </c>
      <c r="B948" s="34">
        <f t="shared" si="253"/>
        <v>1900</v>
      </c>
    </row>
    <row r="949" spans="1:2" x14ac:dyDescent="0.25">
      <c r="A949" s="34">
        <f t="shared" si="252"/>
        <v>1</v>
      </c>
      <c r="B949" s="34">
        <f t="shared" si="253"/>
        <v>1900</v>
      </c>
    </row>
    <row r="950" spans="1:2" x14ac:dyDescent="0.25">
      <c r="A950" s="34">
        <f t="shared" si="252"/>
        <v>1</v>
      </c>
      <c r="B950" s="34">
        <f t="shared" si="253"/>
        <v>1900</v>
      </c>
    </row>
    <row r="951" spans="1:2" x14ac:dyDescent="0.25">
      <c r="A951" s="34">
        <f t="shared" si="252"/>
        <v>1</v>
      </c>
      <c r="B951" s="34">
        <f t="shared" si="253"/>
        <v>1900</v>
      </c>
    </row>
    <row r="952" spans="1:2" x14ac:dyDescent="0.25">
      <c r="A952" s="34">
        <f t="shared" si="252"/>
        <v>1</v>
      </c>
      <c r="B952" s="34">
        <f t="shared" si="253"/>
        <v>1900</v>
      </c>
    </row>
    <row r="953" spans="1:2" x14ac:dyDescent="0.25">
      <c r="A953" s="34">
        <f t="shared" si="252"/>
        <v>1</v>
      </c>
      <c r="B953" s="34">
        <f t="shared" si="253"/>
        <v>1900</v>
      </c>
    </row>
    <row r="954" spans="1:2" x14ac:dyDescent="0.25">
      <c r="A954" s="34">
        <f t="shared" si="252"/>
        <v>1</v>
      </c>
      <c r="B954" s="34">
        <f t="shared" si="253"/>
        <v>1900</v>
      </c>
    </row>
    <row r="955" spans="1:2" x14ac:dyDescent="0.25">
      <c r="A955" s="34">
        <f t="shared" si="252"/>
        <v>1</v>
      </c>
      <c r="B955" s="34">
        <f t="shared" si="253"/>
        <v>1900</v>
      </c>
    </row>
    <row r="956" spans="1:2" x14ac:dyDescent="0.25">
      <c r="A956" s="34">
        <f t="shared" si="252"/>
        <v>1</v>
      </c>
      <c r="B956" s="34">
        <f t="shared" si="253"/>
        <v>1900</v>
      </c>
    </row>
    <row r="957" spans="1:2" x14ac:dyDescent="0.25">
      <c r="A957" s="34">
        <f t="shared" si="252"/>
        <v>1</v>
      </c>
      <c r="B957" s="34">
        <f t="shared" si="253"/>
        <v>1900</v>
      </c>
    </row>
    <row r="958" spans="1:2" x14ac:dyDescent="0.25">
      <c r="A958" s="34">
        <f t="shared" si="252"/>
        <v>1</v>
      </c>
      <c r="B958" s="34">
        <f t="shared" si="253"/>
        <v>1900</v>
      </c>
    </row>
    <row r="959" spans="1:2" x14ac:dyDescent="0.25">
      <c r="A959" s="34">
        <f t="shared" si="252"/>
        <v>1</v>
      </c>
      <c r="B959" s="34">
        <f t="shared" si="253"/>
        <v>1900</v>
      </c>
    </row>
    <row r="960" spans="1:2" x14ac:dyDescent="0.25">
      <c r="A960" s="34">
        <f t="shared" ref="A960:A1023" si="254">MONTH(C960)</f>
        <v>1</v>
      </c>
      <c r="B960" s="34">
        <f t="shared" ref="B960:B1023" si="255">YEAR(C960)</f>
        <v>1900</v>
      </c>
    </row>
    <row r="961" spans="1:2" x14ac:dyDescent="0.25">
      <c r="A961" s="34">
        <f t="shared" si="254"/>
        <v>1</v>
      </c>
      <c r="B961" s="34">
        <f t="shared" si="255"/>
        <v>1900</v>
      </c>
    </row>
    <row r="962" spans="1:2" x14ac:dyDescent="0.25">
      <c r="A962" s="34">
        <f t="shared" si="254"/>
        <v>1</v>
      </c>
      <c r="B962" s="34">
        <f t="shared" si="255"/>
        <v>1900</v>
      </c>
    </row>
    <row r="963" spans="1:2" x14ac:dyDescent="0.25">
      <c r="A963" s="34">
        <f t="shared" si="254"/>
        <v>1</v>
      </c>
      <c r="B963" s="34">
        <f t="shared" si="255"/>
        <v>1900</v>
      </c>
    </row>
    <row r="964" spans="1:2" x14ac:dyDescent="0.25">
      <c r="A964" s="34">
        <f t="shared" si="254"/>
        <v>1</v>
      </c>
      <c r="B964" s="34">
        <f t="shared" si="255"/>
        <v>1900</v>
      </c>
    </row>
    <row r="965" spans="1:2" x14ac:dyDescent="0.25">
      <c r="A965" s="34">
        <f t="shared" si="254"/>
        <v>1</v>
      </c>
      <c r="B965" s="34">
        <f t="shared" si="255"/>
        <v>1900</v>
      </c>
    </row>
    <row r="966" spans="1:2" x14ac:dyDescent="0.25">
      <c r="A966" s="34">
        <f t="shared" si="254"/>
        <v>1</v>
      </c>
      <c r="B966" s="34">
        <f t="shared" si="255"/>
        <v>1900</v>
      </c>
    </row>
    <row r="967" spans="1:2" x14ac:dyDescent="0.25">
      <c r="A967" s="34">
        <f t="shared" si="254"/>
        <v>1</v>
      </c>
      <c r="B967" s="34">
        <f t="shared" si="255"/>
        <v>1900</v>
      </c>
    </row>
    <row r="968" spans="1:2" x14ac:dyDescent="0.25">
      <c r="A968" s="34">
        <f t="shared" si="254"/>
        <v>1</v>
      </c>
      <c r="B968" s="34">
        <f t="shared" si="255"/>
        <v>1900</v>
      </c>
    </row>
    <row r="969" spans="1:2" x14ac:dyDescent="0.25">
      <c r="A969" s="34">
        <f t="shared" si="254"/>
        <v>1</v>
      </c>
      <c r="B969" s="34">
        <f t="shared" si="255"/>
        <v>1900</v>
      </c>
    </row>
    <row r="970" spans="1:2" x14ac:dyDescent="0.25">
      <c r="A970" s="34">
        <f t="shared" si="254"/>
        <v>1</v>
      </c>
      <c r="B970" s="34">
        <f t="shared" si="255"/>
        <v>1900</v>
      </c>
    </row>
    <row r="971" spans="1:2" x14ac:dyDescent="0.25">
      <c r="A971" s="34">
        <f t="shared" si="254"/>
        <v>1</v>
      </c>
      <c r="B971" s="34">
        <f t="shared" si="255"/>
        <v>1900</v>
      </c>
    </row>
    <row r="972" spans="1:2" x14ac:dyDescent="0.25">
      <c r="A972" s="34">
        <f t="shared" si="254"/>
        <v>1</v>
      </c>
      <c r="B972" s="34">
        <f t="shared" si="255"/>
        <v>1900</v>
      </c>
    </row>
    <row r="973" spans="1:2" x14ac:dyDescent="0.25">
      <c r="A973" s="34">
        <f t="shared" si="254"/>
        <v>1</v>
      </c>
      <c r="B973" s="34">
        <f t="shared" si="255"/>
        <v>1900</v>
      </c>
    </row>
    <row r="974" spans="1:2" x14ac:dyDescent="0.25">
      <c r="A974" s="34">
        <f t="shared" si="254"/>
        <v>1</v>
      </c>
      <c r="B974" s="34">
        <f t="shared" si="255"/>
        <v>1900</v>
      </c>
    </row>
    <row r="975" spans="1:2" x14ac:dyDescent="0.25">
      <c r="A975" s="34">
        <f t="shared" si="254"/>
        <v>1</v>
      </c>
      <c r="B975" s="34">
        <f t="shared" si="255"/>
        <v>1900</v>
      </c>
    </row>
    <row r="976" spans="1:2" x14ac:dyDescent="0.25">
      <c r="A976" s="34">
        <f t="shared" si="254"/>
        <v>1</v>
      </c>
      <c r="B976" s="34">
        <f t="shared" si="255"/>
        <v>1900</v>
      </c>
    </row>
    <row r="977" spans="1:2" x14ac:dyDescent="0.25">
      <c r="A977" s="34">
        <f t="shared" si="254"/>
        <v>1</v>
      </c>
      <c r="B977" s="34">
        <f t="shared" si="255"/>
        <v>1900</v>
      </c>
    </row>
    <row r="978" spans="1:2" x14ac:dyDescent="0.25">
      <c r="A978" s="34">
        <f t="shared" si="254"/>
        <v>1</v>
      </c>
      <c r="B978" s="34">
        <f t="shared" si="255"/>
        <v>1900</v>
      </c>
    </row>
    <row r="979" spans="1:2" x14ac:dyDescent="0.25">
      <c r="A979" s="34">
        <f t="shared" si="254"/>
        <v>1</v>
      </c>
      <c r="B979" s="34">
        <f t="shared" si="255"/>
        <v>1900</v>
      </c>
    </row>
    <row r="980" spans="1:2" x14ac:dyDescent="0.25">
      <c r="A980" s="34">
        <f t="shared" si="254"/>
        <v>1</v>
      </c>
      <c r="B980" s="34">
        <f t="shared" si="255"/>
        <v>1900</v>
      </c>
    </row>
    <row r="981" spans="1:2" x14ac:dyDescent="0.25">
      <c r="A981" s="34">
        <f t="shared" si="254"/>
        <v>1</v>
      </c>
      <c r="B981" s="34">
        <f t="shared" si="255"/>
        <v>1900</v>
      </c>
    </row>
    <row r="982" spans="1:2" x14ac:dyDescent="0.25">
      <c r="A982" s="34">
        <f t="shared" si="254"/>
        <v>1</v>
      </c>
      <c r="B982" s="34">
        <f t="shared" si="255"/>
        <v>1900</v>
      </c>
    </row>
    <row r="983" spans="1:2" x14ac:dyDescent="0.25">
      <c r="A983" s="34">
        <f t="shared" si="254"/>
        <v>1</v>
      </c>
      <c r="B983" s="34">
        <f t="shared" si="255"/>
        <v>1900</v>
      </c>
    </row>
    <row r="984" spans="1:2" x14ac:dyDescent="0.25">
      <c r="A984" s="34">
        <f t="shared" si="254"/>
        <v>1</v>
      </c>
      <c r="B984" s="34">
        <f t="shared" si="255"/>
        <v>1900</v>
      </c>
    </row>
    <row r="985" spans="1:2" x14ac:dyDescent="0.25">
      <c r="A985" s="34">
        <f t="shared" si="254"/>
        <v>1</v>
      </c>
      <c r="B985" s="34">
        <f t="shared" si="255"/>
        <v>1900</v>
      </c>
    </row>
    <row r="986" spans="1:2" x14ac:dyDescent="0.25">
      <c r="A986" s="34">
        <f t="shared" si="254"/>
        <v>1</v>
      </c>
      <c r="B986" s="34">
        <f t="shared" si="255"/>
        <v>1900</v>
      </c>
    </row>
    <row r="987" spans="1:2" x14ac:dyDescent="0.25">
      <c r="A987" s="34">
        <f t="shared" si="254"/>
        <v>1</v>
      </c>
      <c r="B987" s="34">
        <f t="shared" si="255"/>
        <v>1900</v>
      </c>
    </row>
    <row r="988" spans="1:2" x14ac:dyDescent="0.25">
      <c r="A988" s="34">
        <f t="shared" si="254"/>
        <v>1</v>
      </c>
      <c r="B988" s="34">
        <f t="shared" si="255"/>
        <v>1900</v>
      </c>
    </row>
    <row r="989" spans="1:2" x14ac:dyDescent="0.25">
      <c r="A989" s="34">
        <f t="shared" si="254"/>
        <v>1</v>
      </c>
      <c r="B989" s="34">
        <f t="shared" si="255"/>
        <v>1900</v>
      </c>
    </row>
    <row r="990" spans="1:2" x14ac:dyDescent="0.25">
      <c r="A990" s="34">
        <f t="shared" si="254"/>
        <v>1</v>
      </c>
      <c r="B990" s="34">
        <f t="shared" si="255"/>
        <v>1900</v>
      </c>
    </row>
    <row r="991" spans="1:2" x14ac:dyDescent="0.25">
      <c r="A991" s="34">
        <f t="shared" si="254"/>
        <v>1</v>
      </c>
      <c r="B991" s="34">
        <f t="shared" si="255"/>
        <v>1900</v>
      </c>
    </row>
    <row r="992" spans="1:2" x14ac:dyDescent="0.25">
      <c r="A992" s="34">
        <f t="shared" si="254"/>
        <v>1</v>
      </c>
      <c r="B992" s="34">
        <f t="shared" si="255"/>
        <v>1900</v>
      </c>
    </row>
    <row r="993" spans="1:2" x14ac:dyDescent="0.25">
      <c r="A993" s="34">
        <f t="shared" si="254"/>
        <v>1</v>
      </c>
      <c r="B993" s="34">
        <f t="shared" si="255"/>
        <v>1900</v>
      </c>
    </row>
    <row r="994" spans="1:2" x14ac:dyDescent="0.25">
      <c r="A994" s="34">
        <f t="shared" si="254"/>
        <v>1</v>
      </c>
      <c r="B994" s="34">
        <f t="shared" si="255"/>
        <v>1900</v>
      </c>
    </row>
    <row r="995" spans="1:2" x14ac:dyDescent="0.25">
      <c r="A995" s="34">
        <f t="shared" si="254"/>
        <v>1</v>
      </c>
      <c r="B995" s="34">
        <f t="shared" si="255"/>
        <v>1900</v>
      </c>
    </row>
    <row r="996" spans="1:2" x14ac:dyDescent="0.25">
      <c r="A996" s="34">
        <f t="shared" si="254"/>
        <v>1</v>
      </c>
      <c r="B996" s="34">
        <f t="shared" si="255"/>
        <v>1900</v>
      </c>
    </row>
    <row r="997" spans="1:2" x14ac:dyDescent="0.25">
      <c r="A997" s="34">
        <f t="shared" si="254"/>
        <v>1</v>
      </c>
      <c r="B997" s="34">
        <f t="shared" si="255"/>
        <v>1900</v>
      </c>
    </row>
    <row r="998" spans="1:2" x14ac:dyDescent="0.25">
      <c r="A998" s="34">
        <f t="shared" si="254"/>
        <v>1</v>
      </c>
      <c r="B998" s="34">
        <f t="shared" si="255"/>
        <v>1900</v>
      </c>
    </row>
    <row r="999" spans="1:2" x14ac:dyDescent="0.25">
      <c r="A999" s="34">
        <f t="shared" si="254"/>
        <v>1</v>
      </c>
      <c r="B999" s="34">
        <f t="shared" si="255"/>
        <v>1900</v>
      </c>
    </row>
    <row r="1000" spans="1:2" x14ac:dyDescent="0.25">
      <c r="A1000" s="34">
        <f t="shared" si="254"/>
        <v>1</v>
      </c>
      <c r="B1000" s="34">
        <f t="shared" si="255"/>
        <v>1900</v>
      </c>
    </row>
    <row r="1001" spans="1:2" x14ac:dyDescent="0.25">
      <c r="A1001" s="34">
        <f t="shared" si="254"/>
        <v>1</v>
      </c>
      <c r="B1001" s="34">
        <f t="shared" si="255"/>
        <v>1900</v>
      </c>
    </row>
    <row r="1002" spans="1:2" x14ac:dyDescent="0.25">
      <c r="A1002" s="34">
        <f t="shared" si="254"/>
        <v>1</v>
      </c>
      <c r="B1002" s="34">
        <f t="shared" si="255"/>
        <v>1900</v>
      </c>
    </row>
    <row r="1003" spans="1:2" x14ac:dyDescent="0.25">
      <c r="A1003" s="34">
        <f t="shared" si="254"/>
        <v>1</v>
      </c>
      <c r="B1003" s="34">
        <f t="shared" si="255"/>
        <v>1900</v>
      </c>
    </row>
    <row r="1004" spans="1:2" x14ac:dyDescent="0.25">
      <c r="A1004" s="34">
        <f t="shared" si="254"/>
        <v>1</v>
      </c>
      <c r="B1004" s="34">
        <f t="shared" si="255"/>
        <v>1900</v>
      </c>
    </row>
    <row r="1005" spans="1:2" x14ac:dyDescent="0.25">
      <c r="A1005" s="34">
        <f t="shared" si="254"/>
        <v>1</v>
      </c>
      <c r="B1005" s="34">
        <f t="shared" si="255"/>
        <v>1900</v>
      </c>
    </row>
    <row r="1006" spans="1:2" x14ac:dyDescent="0.25">
      <c r="A1006" s="34">
        <f t="shared" si="254"/>
        <v>1</v>
      </c>
      <c r="B1006" s="34">
        <f t="shared" si="255"/>
        <v>1900</v>
      </c>
    </row>
    <row r="1007" spans="1:2" x14ac:dyDescent="0.25">
      <c r="A1007" s="34">
        <f t="shared" si="254"/>
        <v>1</v>
      </c>
      <c r="B1007" s="34">
        <f t="shared" si="255"/>
        <v>1900</v>
      </c>
    </row>
    <row r="1008" spans="1:2" x14ac:dyDescent="0.25">
      <c r="A1008" s="34">
        <f t="shared" si="254"/>
        <v>1</v>
      </c>
      <c r="B1008" s="34">
        <f t="shared" si="255"/>
        <v>1900</v>
      </c>
    </row>
    <row r="1009" spans="1:2" x14ac:dyDescent="0.25">
      <c r="A1009" s="34">
        <f t="shared" si="254"/>
        <v>1</v>
      </c>
      <c r="B1009" s="34">
        <f t="shared" si="255"/>
        <v>1900</v>
      </c>
    </row>
    <row r="1010" spans="1:2" x14ac:dyDescent="0.25">
      <c r="A1010" s="34">
        <f t="shared" si="254"/>
        <v>1</v>
      </c>
      <c r="B1010" s="34">
        <f t="shared" si="255"/>
        <v>1900</v>
      </c>
    </row>
    <row r="1011" spans="1:2" x14ac:dyDescent="0.25">
      <c r="A1011" s="34">
        <f t="shared" si="254"/>
        <v>1</v>
      </c>
      <c r="B1011" s="34">
        <f t="shared" si="255"/>
        <v>1900</v>
      </c>
    </row>
    <row r="1012" spans="1:2" x14ac:dyDescent="0.25">
      <c r="A1012" s="34">
        <f t="shared" si="254"/>
        <v>1</v>
      </c>
      <c r="B1012" s="34">
        <f t="shared" si="255"/>
        <v>1900</v>
      </c>
    </row>
    <row r="1013" spans="1:2" x14ac:dyDescent="0.25">
      <c r="A1013" s="34">
        <f t="shared" si="254"/>
        <v>1</v>
      </c>
      <c r="B1013" s="34">
        <f t="shared" si="255"/>
        <v>1900</v>
      </c>
    </row>
    <row r="1014" spans="1:2" x14ac:dyDescent="0.25">
      <c r="A1014" s="34">
        <f t="shared" si="254"/>
        <v>1</v>
      </c>
      <c r="B1014" s="34">
        <f t="shared" si="255"/>
        <v>1900</v>
      </c>
    </row>
    <row r="1015" spans="1:2" x14ac:dyDescent="0.25">
      <c r="A1015" s="34">
        <f t="shared" si="254"/>
        <v>1</v>
      </c>
      <c r="B1015" s="34">
        <f t="shared" si="255"/>
        <v>1900</v>
      </c>
    </row>
    <row r="1016" spans="1:2" x14ac:dyDescent="0.25">
      <c r="A1016" s="34">
        <f t="shared" si="254"/>
        <v>1</v>
      </c>
      <c r="B1016" s="34">
        <f t="shared" si="255"/>
        <v>1900</v>
      </c>
    </row>
    <row r="1017" spans="1:2" x14ac:dyDescent="0.25">
      <c r="A1017" s="34">
        <f t="shared" si="254"/>
        <v>1</v>
      </c>
      <c r="B1017" s="34">
        <f t="shared" si="255"/>
        <v>1900</v>
      </c>
    </row>
    <row r="1018" spans="1:2" x14ac:dyDescent="0.25">
      <c r="A1018" s="34">
        <f t="shared" si="254"/>
        <v>1</v>
      </c>
      <c r="B1018" s="34">
        <f t="shared" si="255"/>
        <v>1900</v>
      </c>
    </row>
    <row r="1019" spans="1:2" x14ac:dyDescent="0.25">
      <c r="A1019" s="34">
        <f t="shared" si="254"/>
        <v>1</v>
      </c>
      <c r="B1019" s="34">
        <f t="shared" si="255"/>
        <v>1900</v>
      </c>
    </row>
    <row r="1020" spans="1:2" x14ac:dyDescent="0.25">
      <c r="A1020" s="34">
        <f t="shared" si="254"/>
        <v>1</v>
      </c>
      <c r="B1020" s="34">
        <f t="shared" si="255"/>
        <v>1900</v>
      </c>
    </row>
    <row r="1021" spans="1:2" x14ac:dyDescent="0.25">
      <c r="A1021" s="34">
        <f t="shared" si="254"/>
        <v>1</v>
      </c>
      <c r="B1021" s="34">
        <f t="shared" si="255"/>
        <v>1900</v>
      </c>
    </row>
    <row r="1022" spans="1:2" x14ac:dyDescent="0.25">
      <c r="A1022" s="34">
        <f t="shared" si="254"/>
        <v>1</v>
      </c>
      <c r="B1022" s="34">
        <f t="shared" si="255"/>
        <v>1900</v>
      </c>
    </row>
    <row r="1023" spans="1:2" x14ac:dyDescent="0.25">
      <c r="A1023" s="34">
        <f t="shared" si="254"/>
        <v>1</v>
      </c>
      <c r="B1023" s="34">
        <f t="shared" si="255"/>
        <v>1900</v>
      </c>
    </row>
    <row r="1024" spans="1:2" x14ac:dyDescent="0.25">
      <c r="A1024" s="34">
        <f t="shared" ref="A1024:A1087" si="256">MONTH(C1024)</f>
        <v>1</v>
      </c>
      <c r="B1024" s="34">
        <f t="shared" ref="B1024:B1087" si="257">YEAR(C1024)</f>
        <v>1900</v>
      </c>
    </row>
    <row r="1025" spans="1:2" x14ac:dyDescent="0.25">
      <c r="A1025" s="34">
        <f t="shared" si="256"/>
        <v>1</v>
      </c>
      <c r="B1025" s="34">
        <f t="shared" si="257"/>
        <v>1900</v>
      </c>
    </row>
    <row r="1026" spans="1:2" x14ac:dyDescent="0.25">
      <c r="A1026" s="34">
        <f t="shared" si="256"/>
        <v>1</v>
      </c>
      <c r="B1026" s="34">
        <f t="shared" si="257"/>
        <v>1900</v>
      </c>
    </row>
    <row r="1027" spans="1:2" x14ac:dyDescent="0.25">
      <c r="A1027" s="34">
        <f t="shared" si="256"/>
        <v>1</v>
      </c>
      <c r="B1027" s="34">
        <f t="shared" si="257"/>
        <v>1900</v>
      </c>
    </row>
    <row r="1028" spans="1:2" x14ac:dyDescent="0.25">
      <c r="A1028" s="34">
        <f t="shared" si="256"/>
        <v>1</v>
      </c>
      <c r="B1028" s="34">
        <f t="shared" si="257"/>
        <v>1900</v>
      </c>
    </row>
    <row r="1029" spans="1:2" x14ac:dyDescent="0.25">
      <c r="A1029" s="34">
        <f t="shared" si="256"/>
        <v>1</v>
      </c>
      <c r="B1029" s="34">
        <f t="shared" si="257"/>
        <v>1900</v>
      </c>
    </row>
    <row r="1030" spans="1:2" x14ac:dyDescent="0.25">
      <c r="A1030" s="34">
        <f t="shared" si="256"/>
        <v>1</v>
      </c>
      <c r="B1030" s="34">
        <f t="shared" si="257"/>
        <v>1900</v>
      </c>
    </row>
    <row r="1031" spans="1:2" x14ac:dyDescent="0.25">
      <c r="A1031" s="34">
        <f t="shared" si="256"/>
        <v>1</v>
      </c>
      <c r="B1031" s="34">
        <f t="shared" si="257"/>
        <v>1900</v>
      </c>
    </row>
    <row r="1032" spans="1:2" x14ac:dyDescent="0.25">
      <c r="A1032" s="34">
        <f t="shared" si="256"/>
        <v>1</v>
      </c>
      <c r="B1032" s="34">
        <f t="shared" si="257"/>
        <v>1900</v>
      </c>
    </row>
    <row r="1033" spans="1:2" x14ac:dyDescent="0.25">
      <c r="A1033" s="34">
        <f t="shared" si="256"/>
        <v>1</v>
      </c>
      <c r="B1033" s="34">
        <f t="shared" si="257"/>
        <v>1900</v>
      </c>
    </row>
    <row r="1034" spans="1:2" x14ac:dyDescent="0.25">
      <c r="A1034" s="34">
        <f t="shared" si="256"/>
        <v>1</v>
      </c>
      <c r="B1034" s="34">
        <f t="shared" si="257"/>
        <v>1900</v>
      </c>
    </row>
    <row r="1035" spans="1:2" x14ac:dyDescent="0.25">
      <c r="A1035" s="34">
        <f t="shared" si="256"/>
        <v>1</v>
      </c>
      <c r="B1035" s="34">
        <f t="shared" si="257"/>
        <v>1900</v>
      </c>
    </row>
    <row r="1036" spans="1:2" x14ac:dyDescent="0.25">
      <c r="A1036" s="34">
        <f t="shared" si="256"/>
        <v>1</v>
      </c>
      <c r="B1036" s="34">
        <f t="shared" si="257"/>
        <v>1900</v>
      </c>
    </row>
    <row r="1037" spans="1:2" x14ac:dyDescent="0.25">
      <c r="A1037" s="34">
        <f t="shared" si="256"/>
        <v>1</v>
      </c>
      <c r="B1037" s="34">
        <f t="shared" si="257"/>
        <v>1900</v>
      </c>
    </row>
    <row r="1038" spans="1:2" x14ac:dyDescent="0.25">
      <c r="A1038" s="34">
        <f t="shared" si="256"/>
        <v>1</v>
      </c>
      <c r="B1038" s="34">
        <f t="shared" si="257"/>
        <v>1900</v>
      </c>
    </row>
    <row r="1039" spans="1:2" x14ac:dyDescent="0.25">
      <c r="A1039" s="34">
        <f t="shared" si="256"/>
        <v>1</v>
      </c>
      <c r="B1039" s="34">
        <f t="shared" si="257"/>
        <v>1900</v>
      </c>
    </row>
    <row r="1040" spans="1:2" x14ac:dyDescent="0.25">
      <c r="A1040" s="34">
        <f t="shared" si="256"/>
        <v>1</v>
      </c>
      <c r="B1040" s="34">
        <f t="shared" si="257"/>
        <v>1900</v>
      </c>
    </row>
    <row r="1041" spans="1:2" x14ac:dyDescent="0.25">
      <c r="A1041" s="34">
        <f t="shared" si="256"/>
        <v>1</v>
      </c>
      <c r="B1041" s="34">
        <f t="shared" si="257"/>
        <v>1900</v>
      </c>
    </row>
    <row r="1042" spans="1:2" x14ac:dyDescent="0.25">
      <c r="A1042" s="34">
        <f t="shared" si="256"/>
        <v>1</v>
      </c>
      <c r="B1042" s="34">
        <f t="shared" si="257"/>
        <v>1900</v>
      </c>
    </row>
    <row r="1043" spans="1:2" x14ac:dyDescent="0.25">
      <c r="A1043" s="34">
        <f t="shared" si="256"/>
        <v>1</v>
      </c>
      <c r="B1043" s="34">
        <f t="shared" si="257"/>
        <v>1900</v>
      </c>
    </row>
    <row r="1044" spans="1:2" x14ac:dyDescent="0.25">
      <c r="A1044" s="34">
        <f t="shared" si="256"/>
        <v>1</v>
      </c>
      <c r="B1044" s="34">
        <f t="shared" si="257"/>
        <v>1900</v>
      </c>
    </row>
    <row r="1045" spans="1:2" x14ac:dyDescent="0.25">
      <c r="A1045" s="34">
        <f t="shared" si="256"/>
        <v>1</v>
      </c>
      <c r="B1045" s="34">
        <f t="shared" si="257"/>
        <v>1900</v>
      </c>
    </row>
    <row r="1046" spans="1:2" x14ac:dyDescent="0.25">
      <c r="A1046" s="34">
        <f t="shared" si="256"/>
        <v>1</v>
      </c>
      <c r="B1046" s="34">
        <f t="shared" si="257"/>
        <v>1900</v>
      </c>
    </row>
    <row r="1047" spans="1:2" x14ac:dyDescent="0.25">
      <c r="A1047" s="34">
        <f t="shared" si="256"/>
        <v>1</v>
      </c>
      <c r="B1047" s="34">
        <f t="shared" si="257"/>
        <v>1900</v>
      </c>
    </row>
    <row r="1048" spans="1:2" x14ac:dyDescent="0.25">
      <c r="A1048" s="34">
        <f t="shared" si="256"/>
        <v>1</v>
      </c>
      <c r="B1048" s="34">
        <f t="shared" si="257"/>
        <v>1900</v>
      </c>
    </row>
    <row r="1049" spans="1:2" x14ac:dyDescent="0.25">
      <c r="A1049" s="34">
        <f t="shared" si="256"/>
        <v>1</v>
      </c>
      <c r="B1049" s="34">
        <f t="shared" si="257"/>
        <v>1900</v>
      </c>
    </row>
    <row r="1050" spans="1:2" x14ac:dyDescent="0.25">
      <c r="A1050" s="34">
        <f t="shared" si="256"/>
        <v>1</v>
      </c>
      <c r="B1050" s="34">
        <f t="shared" si="257"/>
        <v>1900</v>
      </c>
    </row>
    <row r="1051" spans="1:2" x14ac:dyDescent="0.25">
      <c r="A1051" s="34">
        <f t="shared" si="256"/>
        <v>1</v>
      </c>
      <c r="B1051" s="34">
        <f t="shared" si="257"/>
        <v>1900</v>
      </c>
    </row>
    <row r="1052" spans="1:2" x14ac:dyDescent="0.25">
      <c r="A1052" s="34">
        <f t="shared" si="256"/>
        <v>1</v>
      </c>
      <c r="B1052" s="34">
        <f t="shared" si="257"/>
        <v>1900</v>
      </c>
    </row>
    <row r="1053" spans="1:2" x14ac:dyDescent="0.25">
      <c r="A1053" s="34">
        <f t="shared" si="256"/>
        <v>1</v>
      </c>
      <c r="B1053" s="34">
        <f t="shared" si="257"/>
        <v>1900</v>
      </c>
    </row>
    <row r="1054" spans="1:2" x14ac:dyDescent="0.25">
      <c r="A1054" s="34">
        <f t="shared" si="256"/>
        <v>1</v>
      </c>
      <c r="B1054" s="34">
        <f t="shared" si="257"/>
        <v>1900</v>
      </c>
    </row>
    <row r="1055" spans="1:2" x14ac:dyDescent="0.25">
      <c r="A1055" s="34">
        <f t="shared" si="256"/>
        <v>1</v>
      </c>
      <c r="B1055" s="34">
        <f t="shared" si="257"/>
        <v>1900</v>
      </c>
    </row>
    <row r="1056" spans="1:2" x14ac:dyDescent="0.25">
      <c r="A1056" s="34">
        <f t="shared" si="256"/>
        <v>1</v>
      </c>
      <c r="B1056" s="34">
        <f t="shared" si="257"/>
        <v>1900</v>
      </c>
    </row>
    <row r="1057" spans="1:2" x14ac:dyDescent="0.25">
      <c r="A1057" s="34">
        <f t="shared" si="256"/>
        <v>1</v>
      </c>
      <c r="B1057" s="34">
        <f t="shared" si="257"/>
        <v>1900</v>
      </c>
    </row>
    <row r="1058" spans="1:2" x14ac:dyDescent="0.25">
      <c r="A1058" s="34">
        <f t="shared" si="256"/>
        <v>1</v>
      </c>
      <c r="B1058" s="34">
        <f t="shared" si="257"/>
        <v>1900</v>
      </c>
    </row>
    <row r="1059" spans="1:2" x14ac:dyDescent="0.25">
      <c r="A1059" s="34">
        <f t="shared" si="256"/>
        <v>1</v>
      </c>
      <c r="B1059" s="34">
        <f t="shared" si="257"/>
        <v>1900</v>
      </c>
    </row>
    <row r="1060" spans="1:2" x14ac:dyDescent="0.25">
      <c r="A1060" s="34">
        <f t="shared" si="256"/>
        <v>1</v>
      </c>
      <c r="B1060" s="34">
        <f t="shared" si="257"/>
        <v>1900</v>
      </c>
    </row>
    <row r="1061" spans="1:2" x14ac:dyDescent="0.25">
      <c r="A1061" s="34">
        <f t="shared" si="256"/>
        <v>1</v>
      </c>
      <c r="B1061" s="34">
        <f t="shared" si="257"/>
        <v>1900</v>
      </c>
    </row>
    <row r="1062" spans="1:2" x14ac:dyDescent="0.25">
      <c r="A1062" s="34">
        <f t="shared" si="256"/>
        <v>1</v>
      </c>
      <c r="B1062" s="34">
        <f t="shared" si="257"/>
        <v>1900</v>
      </c>
    </row>
    <row r="1063" spans="1:2" x14ac:dyDescent="0.25">
      <c r="A1063" s="34">
        <f t="shared" si="256"/>
        <v>1</v>
      </c>
      <c r="B1063" s="34">
        <f t="shared" si="257"/>
        <v>1900</v>
      </c>
    </row>
    <row r="1064" spans="1:2" x14ac:dyDescent="0.25">
      <c r="A1064" s="34">
        <f t="shared" si="256"/>
        <v>1</v>
      </c>
      <c r="B1064" s="34">
        <f t="shared" si="257"/>
        <v>1900</v>
      </c>
    </row>
    <row r="1065" spans="1:2" x14ac:dyDescent="0.25">
      <c r="A1065" s="34">
        <f t="shared" si="256"/>
        <v>1</v>
      </c>
      <c r="B1065" s="34">
        <f t="shared" si="257"/>
        <v>1900</v>
      </c>
    </row>
    <row r="1066" spans="1:2" x14ac:dyDescent="0.25">
      <c r="A1066" s="34">
        <f t="shared" si="256"/>
        <v>1</v>
      </c>
      <c r="B1066" s="34">
        <f t="shared" si="257"/>
        <v>1900</v>
      </c>
    </row>
    <row r="1067" spans="1:2" x14ac:dyDescent="0.25">
      <c r="A1067" s="34">
        <f t="shared" si="256"/>
        <v>1</v>
      </c>
      <c r="B1067" s="34">
        <f t="shared" si="257"/>
        <v>1900</v>
      </c>
    </row>
    <row r="1068" spans="1:2" x14ac:dyDescent="0.25">
      <c r="A1068" s="34">
        <f t="shared" si="256"/>
        <v>1</v>
      </c>
      <c r="B1068" s="34">
        <f t="shared" si="257"/>
        <v>1900</v>
      </c>
    </row>
    <row r="1069" spans="1:2" x14ac:dyDescent="0.25">
      <c r="A1069" s="34">
        <f t="shared" si="256"/>
        <v>1</v>
      </c>
      <c r="B1069" s="34">
        <f t="shared" si="257"/>
        <v>1900</v>
      </c>
    </row>
    <row r="1070" spans="1:2" x14ac:dyDescent="0.25">
      <c r="A1070" s="34">
        <f t="shared" si="256"/>
        <v>1</v>
      </c>
      <c r="B1070" s="34">
        <f t="shared" si="257"/>
        <v>1900</v>
      </c>
    </row>
    <row r="1071" spans="1:2" x14ac:dyDescent="0.25">
      <c r="A1071" s="34">
        <f t="shared" si="256"/>
        <v>1</v>
      </c>
      <c r="B1071" s="34">
        <f t="shared" si="257"/>
        <v>1900</v>
      </c>
    </row>
    <row r="1072" spans="1:2" x14ac:dyDescent="0.25">
      <c r="A1072" s="34">
        <f t="shared" si="256"/>
        <v>1</v>
      </c>
      <c r="B1072" s="34">
        <f t="shared" si="257"/>
        <v>1900</v>
      </c>
    </row>
    <row r="1073" spans="1:2" x14ac:dyDescent="0.25">
      <c r="A1073" s="34">
        <f t="shared" si="256"/>
        <v>1</v>
      </c>
      <c r="B1073" s="34">
        <f t="shared" si="257"/>
        <v>1900</v>
      </c>
    </row>
    <row r="1074" spans="1:2" x14ac:dyDescent="0.25">
      <c r="A1074" s="34">
        <f t="shared" si="256"/>
        <v>1</v>
      </c>
      <c r="B1074" s="34">
        <f t="shared" si="257"/>
        <v>1900</v>
      </c>
    </row>
    <row r="1075" spans="1:2" x14ac:dyDescent="0.25">
      <c r="A1075" s="34">
        <f t="shared" si="256"/>
        <v>1</v>
      </c>
      <c r="B1075" s="34">
        <f t="shared" si="257"/>
        <v>1900</v>
      </c>
    </row>
    <row r="1076" spans="1:2" x14ac:dyDescent="0.25">
      <c r="A1076" s="34">
        <f t="shared" si="256"/>
        <v>1</v>
      </c>
      <c r="B1076" s="34">
        <f t="shared" si="257"/>
        <v>1900</v>
      </c>
    </row>
    <row r="1077" spans="1:2" x14ac:dyDescent="0.25">
      <c r="A1077" s="34">
        <f t="shared" si="256"/>
        <v>1</v>
      </c>
      <c r="B1077" s="34">
        <f t="shared" si="257"/>
        <v>1900</v>
      </c>
    </row>
    <row r="1078" spans="1:2" x14ac:dyDescent="0.25">
      <c r="A1078" s="34">
        <f t="shared" si="256"/>
        <v>1</v>
      </c>
      <c r="B1078" s="34">
        <f t="shared" si="257"/>
        <v>1900</v>
      </c>
    </row>
    <row r="1079" spans="1:2" x14ac:dyDescent="0.25">
      <c r="A1079" s="34">
        <f t="shared" si="256"/>
        <v>1</v>
      </c>
      <c r="B1079" s="34">
        <f t="shared" si="257"/>
        <v>1900</v>
      </c>
    </row>
    <row r="1080" spans="1:2" x14ac:dyDescent="0.25">
      <c r="A1080" s="34">
        <f t="shared" si="256"/>
        <v>1</v>
      </c>
      <c r="B1080" s="34">
        <f t="shared" si="257"/>
        <v>1900</v>
      </c>
    </row>
    <row r="1081" spans="1:2" x14ac:dyDescent="0.25">
      <c r="A1081" s="34">
        <f t="shared" si="256"/>
        <v>1</v>
      </c>
      <c r="B1081" s="34">
        <f t="shared" si="257"/>
        <v>1900</v>
      </c>
    </row>
    <row r="1082" spans="1:2" x14ac:dyDescent="0.25">
      <c r="A1082" s="34">
        <f t="shared" si="256"/>
        <v>1</v>
      </c>
      <c r="B1082" s="34">
        <f t="shared" si="257"/>
        <v>1900</v>
      </c>
    </row>
    <row r="1083" spans="1:2" x14ac:dyDescent="0.25">
      <c r="A1083" s="34">
        <f t="shared" si="256"/>
        <v>1</v>
      </c>
      <c r="B1083" s="34">
        <f t="shared" si="257"/>
        <v>1900</v>
      </c>
    </row>
    <row r="1084" spans="1:2" x14ac:dyDescent="0.25">
      <c r="A1084" s="34">
        <f t="shared" si="256"/>
        <v>1</v>
      </c>
      <c r="B1084" s="34">
        <f t="shared" si="257"/>
        <v>1900</v>
      </c>
    </row>
    <row r="1085" spans="1:2" x14ac:dyDescent="0.25">
      <c r="A1085" s="34">
        <f t="shared" si="256"/>
        <v>1</v>
      </c>
      <c r="B1085" s="34">
        <f t="shared" si="257"/>
        <v>1900</v>
      </c>
    </row>
    <row r="1086" spans="1:2" x14ac:dyDescent="0.25">
      <c r="A1086" s="34">
        <f t="shared" si="256"/>
        <v>1</v>
      </c>
      <c r="B1086" s="34">
        <f t="shared" si="257"/>
        <v>1900</v>
      </c>
    </row>
    <row r="1087" spans="1:2" x14ac:dyDescent="0.25">
      <c r="A1087" s="34">
        <f t="shared" si="256"/>
        <v>1</v>
      </c>
      <c r="B1087" s="34">
        <f t="shared" si="257"/>
        <v>1900</v>
      </c>
    </row>
    <row r="1088" spans="1:2" x14ac:dyDescent="0.25">
      <c r="A1088" s="34">
        <f t="shared" ref="A1088:A1151" si="258">MONTH(C1088)</f>
        <v>1</v>
      </c>
      <c r="B1088" s="34">
        <f t="shared" ref="B1088:B1151" si="259">YEAR(C1088)</f>
        <v>1900</v>
      </c>
    </row>
    <row r="1089" spans="1:2" x14ac:dyDescent="0.25">
      <c r="A1089" s="34">
        <f t="shared" si="258"/>
        <v>1</v>
      </c>
      <c r="B1089" s="34">
        <f t="shared" si="259"/>
        <v>1900</v>
      </c>
    </row>
    <row r="1090" spans="1:2" x14ac:dyDescent="0.25">
      <c r="A1090" s="34">
        <f t="shared" si="258"/>
        <v>1</v>
      </c>
      <c r="B1090" s="34">
        <f t="shared" si="259"/>
        <v>1900</v>
      </c>
    </row>
    <row r="1091" spans="1:2" x14ac:dyDescent="0.25">
      <c r="A1091" s="34">
        <f t="shared" si="258"/>
        <v>1</v>
      </c>
      <c r="B1091" s="34">
        <f t="shared" si="259"/>
        <v>1900</v>
      </c>
    </row>
    <row r="1092" spans="1:2" x14ac:dyDescent="0.25">
      <c r="A1092" s="34">
        <f t="shared" si="258"/>
        <v>1</v>
      </c>
      <c r="B1092" s="34">
        <f t="shared" si="259"/>
        <v>1900</v>
      </c>
    </row>
    <row r="1093" spans="1:2" x14ac:dyDescent="0.25">
      <c r="A1093" s="34">
        <f t="shared" si="258"/>
        <v>1</v>
      </c>
      <c r="B1093" s="34">
        <f t="shared" si="259"/>
        <v>1900</v>
      </c>
    </row>
    <row r="1094" spans="1:2" x14ac:dyDescent="0.25">
      <c r="A1094" s="34">
        <f t="shared" si="258"/>
        <v>1</v>
      </c>
      <c r="B1094" s="34">
        <f t="shared" si="259"/>
        <v>1900</v>
      </c>
    </row>
    <row r="1095" spans="1:2" x14ac:dyDescent="0.25">
      <c r="A1095" s="34">
        <f t="shared" si="258"/>
        <v>1</v>
      </c>
      <c r="B1095" s="34">
        <f t="shared" si="259"/>
        <v>1900</v>
      </c>
    </row>
    <row r="1096" spans="1:2" x14ac:dyDescent="0.25">
      <c r="A1096" s="34">
        <f t="shared" si="258"/>
        <v>1</v>
      </c>
      <c r="B1096" s="34">
        <f t="shared" si="259"/>
        <v>1900</v>
      </c>
    </row>
    <row r="1097" spans="1:2" x14ac:dyDescent="0.25">
      <c r="A1097" s="34">
        <f t="shared" si="258"/>
        <v>1</v>
      </c>
      <c r="B1097" s="34">
        <f t="shared" si="259"/>
        <v>1900</v>
      </c>
    </row>
    <row r="1098" spans="1:2" x14ac:dyDescent="0.25">
      <c r="A1098" s="34">
        <f t="shared" si="258"/>
        <v>1</v>
      </c>
      <c r="B1098" s="34">
        <f t="shared" si="259"/>
        <v>1900</v>
      </c>
    </row>
    <row r="1099" spans="1:2" x14ac:dyDescent="0.25">
      <c r="A1099" s="34">
        <f t="shared" si="258"/>
        <v>1</v>
      </c>
      <c r="B1099" s="34">
        <f t="shared" si="259"/>
        <v>1900</v>
      </c>
    </row>
    <row r="1100" spans="1:2" x14ac:dyDescent="0.25">
      <c r="A1100" s="34">
        <f t="shared" si="258"/>
        <v>1</v>
      </c>
      <c r="B1100" s="34">
        <f t="shared" si="259"/>
        <v>1900</v>
      </c>
    </row>
    <row r="1101" spans="1:2" x14ac:dyDescent="0.25">
      <c r="A1101" s="34">
        <f t="shared" si="258"/>
        <v>1</v>
      </c>
      <c r="B1101" s="34">
        <f t="shared" si="259"/>
        <v>1900</v>
      </c>
    </row>
    <row r="1102" spans="1:2" x14ac:dyDescent="0.25">
      <c r="A1102" s="34">
        <f t="shared" si="258"/>
        <v>1</v>
      </c>
      <c r="B1102" s="34">
        <f t="shared" si="259"/>
        <v>1900</v>
      </c>
    </row>
    <row r="1103" spans="1:2" x14ac:dyDescent="0.25">
      <c r="A1103" s="34">
        <f t="shared" si="258"/>
        <v>1</v>
      </c>
      <c r="B1103" s="34">
        <f t="shared" si="259"/>
        <v>1900</v>
      </c>
    </row>
    <row r="1104" spans="1:2" x14ac:dyDescent="0.25">
      <c r="A1104" s="34">
        <f t="shared" si="258"/>
        <v>1</v>
      </c>
      <c r="B1104" s="34">
        <f t="shared" si="259"/>
        <v>1900</v>
      </c>
    </row>
    <row r="1105" spans="1:3" x14ac:dyDescent="0.25">
      <c r="A1105" s="34">
        <f t="shared" si="258"/>
        <v>1</v>
      </c>
      <c r="B1105" s="34">
        <f t="shared" si="259"/>
        <v>1900</v>
      </c>
    </row>
    <row r="1106" spans="1:3" x14ac:dyDescent="0.25">
      <c r="A1106" s="34">
        <f t="shared" si="258"/>
        <v>1</v>
      </c>
      <c r="B1106" s="34">
        <f t="shared" si="259"/>
        <v>1900</v>
      </c>
    </row>
    <row r="1107" spans="1:3" x14ac:dyDescent="0.25">
      <c r="A1107" s="34">
        <f t="shared" si="258"/>
        <v>1</v>
      </c>
      <c r="B1107" s="34">
        <f t="shared" si="259"/>
        <v>1900</v>
      </c>
    </row>
    <row r="1108" spans="1:3" x14ac:dyDescent="0.25">
      <c r="A1108" s="34">
        <f t="shared" si="258"/>
        <v>1</v>
      </c>
      <c r="B1108" s="34">
        <f t="shared" si="259"/>
        <v>1900</v>
      </c>
    </row>
    <row r="1109" spans="1:3" x14ac:dyDescent="0.25">
      <c r="A1109" s="34">
        <f t="shared" si="258"/>
        <v>1</v>
      </c>
      <c r="B1109" s="34">
        <f t="shared" si="259"/>
        <v>1900</v>
      </c>
    </row>
    <row r="1110" spans="1:3" x14ac:dyDescent="0.25">
      <c r="A1110" s="34">
        <f t="shared" si="258"/>
        <v>1</v>
      </c>
      <c r="B1110" s="34">
        <f t="shared" si="259"/>
        <v>1900</v>
      </c>
      <c r="C1110" s="134"/>
    </row>
    <row r="1111" spans="1:3" x14ac:dyDescent="0.25">
      <c r="A1111" s="34">
        <f t="shared" si="258"/>
        <v>1</v>
      </c>
      <c r="B1111" s="34">
        <f t="shared" si="259"/>
        <v>1900</v>
      </c>
    </row>
    <row r="1112" spans="1:3" x14ac:dyDescent="0.25">
      <c r="A1112" s="34">
        <f t="shared" si="258"/>
        <v>1</v>
      </c>
      <c r="B1112" s="34">
        <f t="shared" si="259"/>
        <v>1900</v>
      </c>
    </row>
    <row r="1113" spans="1:3" x14ac:dyDescent="0.25">
      <c r="A1113" s="34">
        <f t="shared" si="258"/>
        <v>1</v>
      </c>
      <c r="B1113" s="34">
        <f t="shared" si="259"/>
        <v>1900</v>
      </c>
    </row>
    <row r="1114" spans="1:3" x14ac:dyDescent="0.25">
      <c r="A1114" s="34">
        <f t="shared" si="258"/>
        <v>1</v>
      </c>
      <c r="B1114" s="34">
        <f t="shared" si="259"/>
        <v>1900</v>
      </c>
    </row>
    <row r="1115" spans="1:3" x14ac:dyDescent="0.25">
      <c r="A1115" s="34">
        <f t="shared" si="258"/>
        <v>1</v>
      </c>
      <c r="B1115" s="34">
        <f t="shared" si="259"/>
        <v>1900</v>
      </c>
    </row>
    <row r="1116" spans="1:3" x14ac:dyDescent="0.25">
      <c r="A1116" s="34">
        <f t="shared" si="258"/>
        <v>1</v>
      </c>
      <c r="B1116" s="34">
        <f t="shared" si="259"/>
        <v>1900</v>
      </c>
    </row>
    <row r="1117" spans="1:3" x14ac:dyDescent="0.25">
      <c r="A1117" s="34">
        <f t="shared" si="258"/>
        <v>1</v>
      </c>
      <c r="B1117" s="34">
        <f t="shared" si="259"/>
        <v>1900</v>
      </c>
    </row>
    <row r="1118" spans="1:3" x14ac:dyDescent="0.25">
      <c r="A1118" s="34">
        <f t="shared" si="258"/>
        <v>1</v>
      </c>
      <c r="B1118" s="34">
        <f t="shared" si="259"/>
        <v>1900</v>
      </c>
    </row>
    <row r="1119" spans="1:3" x14ac:dyDescent="0.25">
      <c r="A1119" s="34">
        <f t="shared" si="258"/>
        <v>1</v>
      </c>
      <c r="B1119" s="34">
        <f t="shared" si="259"/>
        <v>1900</v>
      </c>
    </row>
    <row r="1120" spans="1:3" x14ac:dyDescent="0.25">
      <c r="A1120" s="34">
        <f t="shared" si="258"/>
        <v>1</v>
      </c>
      <c r="B1120" s="34">
        <f t="shared" si="259"/>
        <v>1900</v>
      </c>
    </row>
    <row r="1121" spans="1:2" x14ac:dyDescent="0.25">
      <c r="A1121" s="34">
        <f t="shared" si="258"/>
        <v>1</v>
      </c>
      <c r="B1121" s="34">
        <f t="shared" si="259"/>
        <v>1900</v>
      </c>
    </row>
    <row r="1122" spans="1:2" x14ac:dyDescent="0.25">
      <c r="A1122" s="34">
        <f t="shared" si="258"/>
        <v>1</v>
      </c>
      <c r="B1122" s="34">
        <f t="shared" si="259"/>
        <v>1900</v>
      </c>
    </row>
    <row r="1123" spans="1:2" x14ac:dyDescent="0.25">
      <c r="A1123" s="34">
        <f t="shared" si="258"/>
        <v>1</v>
      </c>
      <c r="B1123" s="34">
        <f t="shared" si="259"/>
        <v>1900</v>
      </c>
    </row>
    <row r="1124" spans="1:2" x14ac:dyDescent="0.25">
      <c r="A1124" s="34">
        <f t="shared" si="258"/>
        <v>1</v>
      </c>
      <c r="B1124" s="34">
        <f t="shared" si="259"/>
        <v>1900</v>
      </c>
    </row>
    <row r="1125" spans="1:2" x14ac:dyDescent="0.25">
      <c r="A1125" s="34">
        <f t="shared" si="258"/>
        <v>1</v>
      </c>
      <c r="B1125" s="34">
        <f t="shared" si="259"/>
        <v>1900</v>
      </c>
    </row>
    <row r="1126" spans="1:2" x14ac:dyDescent="0.25">
      <c r="A1126" s="34">
        <f t="shared" si="258"/>
        <v>1</v>
      </c>
      <c r="B1126" s="34">
        <f t="shared" si="259"/>
        <v>1900</v>
      </c>
    </row>
    <row r="1127" spans="1:2" x14ac:dyDescent="0.25">
      <c r="A1127" s="34">
        <f t="shared" si="258"/>
        <v>1</v>
      </c>
      <c r="B1127" s="34">
        <f t="shared" si="259"/>
        <v>1900</v>
      </c>
    </row>
    <row r="1128" spans="1:2" x14ac:dyDescent="0.25">
      <c r="A1128" s="34">
        <f t="shared" si="258"/>
        <v>1</v>
      </c>
      <c r="B1128" s="34">
        <f t="shared" si="259"/>
        <v>1900</v>
      </c>
    </row>
    <row r="1129" spans="1:2" x14ac:dyDescent="0.25">
      <c r="A1129" s="34">
        <f t="shared" si="258"/>
        <v>1</v>
      </c>
      <c r="B1129" s="34">
        <f t="shared" si="259"/>
        <v>1900</v>
      </c>
    </row>
    <row r="1130" spans="1:2" x14ac:dyDescent="0.25">
      <c r="A1130" s="34">
        <f t="shared" si="258"/>
        <v>1</v>
      </c>
      <c r="B1130" s="34">
        <f t="shared" si="259"/>
        <v>1900</v>
      </c>
    </row>
    <row r="1131" spans="1:2" x14ac:dyDescent="0.25">
      <c r="A1131" s="34">
        <f t="shared" si="258"/>
        <v>1</v>
      </c>
      <c r="B1131" s="34">
        <f t="shared" si="259"/>
        <v>1900</v>
      </c>
    </row>
    <row r="1132" spans="1:2" x14ac:dyDescent="0.25">
      <c r="A1132" s="34">
        <f t="shared" si="258"/>
        <v>1</v>
      </c>
      <c r="B1132" s="34">
        <f t="shared" si="259"/>
        <v>1900</v>
      </c>
    </row>
    <row r="1133" spans="1:2" x14ac:dyDescent="0.25">
      <c r="A1133" s="34">
        <f t="shared" si="258"/>
        <v>1</v>
      </c>
      <c r="B1133" s="34">
        <f t="shared" si="259"/>
        <v>1900</v>
      </c>
    </row>
    <row r="1134" spans="1:2" x14ac:dyDescent="0.25">
      <c r="A1134" s="34">
        <f t="shared" si="258"/>
        <v>1</v>
      </c>
      <c r="B1134" s="34">
        <f t="shared" si="259"/>
        <v>1900</v>
      </c>
    </row>
    <row r="1135" spans="1:2" x14ac:dyDescent="0.25">
      <c r="A1135" s="34">
        <f t="shared" si="258"/>
        <v>1</v>
      </c>
      <c r="B1135" s="34">
        <f t="shared" si="259"/>
        <v>1900</v>
      </c>
    </row>
    <row r="1136" spans="1:2" x14ac:dyDescent="0.25">
      <c r="A1136" s="34">
        <f t="shared" si="258"/>
        <v>1</v>
      </c>
      <c r="B1136" s="34">
        <f t="shared" si="259"/>
        <v>1900</v>
      </c>
    </row>
    <row r="1137" spans="1:2" x14ac:dyDescent="0.25">
      <c r="A1137" s="34">
        <f t="shared" si="258"/>
        <v>1</v>
      </c>
      <c r="B1137" s="34">
        <f t="shared" si="259"/>
        <v>1900</v>
      </c>
    </row>
    <row r="1138" spans="1:2" x14ac:dyDescent="0.25">
      <c r="A1138" s="34">
        <f t="shared" si="258"/>
        <v>1</v>
      </c>
      <c r="B1138" s="34">
        <f t="shared" si="259"/>
        <v>1900</v>
      </c>
    </row>
    <row r="1139" spans="1:2" x14ac:dyDescent="0.25">
      <c r="A1139" s="34">
        <f t="shared" si="258"/>
        <v>1</v>
      </c>
      <c r="B1139" s="34">
        <f t="shared" si="259"/>
        <v>1900</v>
      </c>
    </row>
    <row r="1140" spans="1:2" x14ac:dyDescent="0.25">
      <c r="A1140" s="34">
        <f t="shared" si="258"/>
        <v>1</v>
      </c>
      <c r="B1140" s="34">
        <f t="shared" si="259"/>
        <v>1900</v>
      </c>
    </row>
    <row r="1141" spans="1:2" x14ac:dyDescent="0.25">
      <c r="A1141" s="34">
        <f t="shared" si="258"/>
        <v>1</v>
      </c>
      <c r="B1141" s="34">
        <f t="shared" si="259"/>
        <v>1900</v>
      </c>
    </row>
    <row r="1142" spans="1:2" x14ac:dyDescent="0.25">
      <c r="A1142" s="34">
        <f t="shared" si="258"/>
        <v>1</v>
      </c>
      <c r="B1142" s="34">
        <f t="shared" si="259"/>
        <v>1900</v>
      </c>
    </row>
    <row r="1143" spans="1:2" x14ac:dyDescent="0.25">
      <c r="A1143" s="34">
        <f t="shared" si="258"/>
        <v>1</v>
      </c>
      <c r="B1143" s="34">
        <f t="shared" si="259"/>
        <v>1900</v>
      </c>
    </row>
    <row r="1144" spans="1:2" x14ac:dyDescent="0.25">
      <c r="A1144" s="34">
        <f t="shared" si="258"/>
        <v>1</v>
      </c>
      <c r="B1144" s="34">
        <f t="shared" si="259"/>
        <v>1900</v>
      </c>
    </row>
    <row r="1145" spans="1:2" x14ac:dyDescent="0.25">
      <c r="A1145" s="34">
        <f t="shared" si="258"/>
        <v>1</v>
      </c>
      <c r="B1145" s="34">
        <f t="shared" si="259"/>
        <v>1900</v>
      </c>
    </row>
    <row r="1146" spans="1:2" x14ac:dyDescent="0.25">
      <c r="A1146" s="34">
        <f t="shared" si="258"/>
        <v>1</v>
      </c>
      <c r="B1146" s="34">
        <f t="shared" si="259"/>
        <v>1900</v>
      </c>
    </row>
    <row r="1147" spans="1:2" x14ac:dyDescent="0.25">
      <c r="A1147" s="34">
        <f t="shared" si="258"/>
        <v>1</v>
      </c>
      <c r="B1147" s="34">
        <f t="shared" si="259"/>
        <v>1900</v>
      </c>
    </row>
    <row r="1148" spans="1:2" x14ac:dyDescent="0.25">
      <c r="A1148" s="34">
        <f t="shared" si="258"/>
        <v>1</v>
      </c>
      <c r="B1148" s="34">
        <f t="shared" si="259"/>
        <v>1900</v>
      </c>
    </row>
    <row r="1149" spans="1:2" x14ac:dyDescent="0.25">
      <c r="A1149" s="34">
        <f t="shared" si="258"/>
        <v>1</v>
      </c>
      <c r="B1149" s="34">
        <f t="shared" si="259"/>
        <v>1900</v>
      </c>
    </row>
    <row r="1150" spans="1:2" x14ac:dyDescent="0.25">
      <c r="A1150" s="34">
        <f t="shared" si="258"/>
        <v>1</v>
      </c>
      <c r="B1150" s="34">
        <f t="shared" si="259"/>
        <v>1900</v>
      </c>
    </row>
    <row r="1151" spans="1:2" x14ac:dyDescent="0.25">
      <c r="A1151" s="34">
        <f t="shared" si="258"/>
        <v>1</v>
      </c>
      <c r="B1151" s="34">
        <f t="shared" si="259"/>
        <v>1900</v>
      </c>
    </row>
    <row r="1152" spans="1:2" x14ac:dyDescent="0.25">
      <c r="A1152" s="34">
        <f t="shared" ref="A1152:A1215" si="260">MONTH(C1152)</f>
        <v>1</v>
      </c>
      <c r="B1152" s="34">
        <f t="shared" ref="B1152:B1215" si="261">YEAR(C1152)</f>
        <v>1900</v>
      </c>
    </row>
    <row r="1153" spans="1:2" x14ac:dyDescent="0.25">
      <c r="A1153" s="34">
        <f t="shared" si="260"/>
        <v>1</v>
      </c>
      <c r="B1153" s="34">
        <f t="shared" si="261"/>
        <v>1900</v>
      </c>
    </row>
    <row r="1154" spans="1:2" x14ac:dyDescent="0.25">
      <c r="A1154" s="34">
        <f t="shared" si="260"/>
        <v>1</v>
      </c>
      <c r="B1154" s="34">
        <f t="shared" si="261"/>
        <v>1900</v>
      </c>
    </row>
    <row r="1155" spans="1:2" x14ac:dyDescent="0.25">
      <c r="A1155" s="34">
        <f t="shared" si="260"/>
        <v>1</v>
      </c>
      <c r="B1155" s="34">
        <f t="shared" si="261"/>
        <v>1900</v>
      </c>
    </row>
    <row r="1156" spans="1:2" x14ac:dyDescent="0.25">
      <c r="A1156" s="34">
        <f t="shared" si="260"/>
        <v>1</v>
      </c>
      <c r="B1156" s="34">
        <f t="shared" si="261"/>
        <v>1900</v>
      </c>
    </row>
    <row r="1157" spans="1:2" x14ac:dyDescent="0.25">
      <c r="A1157" s="34">
        <f t="shared" si="260"/>
        <v>1</v>
      </c>
      <c r="B1157" s="34">
        <f t="shared" si="261"/>
        <v>1900</v>
      </c>
    </row>
    <row r="1158" spans="1:2" x14ac:dyDescent="0.25">
      <c r="A1158" s="34">
        <f t="shared" si="260"/>
        <v>1</v>
      </c>
      <c r="B1158" s="34">
        <f t="shared" si="261"/>
        <v>1900</v>
      </c>
    </row>
    <row r="1159" spans="1:2" x14ac:dyDescent="0.25">
      <c r="A1159" s="34">
        <f t="shared" si="260"/>
        <v>1</v>
      </c>
      <c r="B1159" s="34">
        <f t="shared" si="261"/>
        <v>1900</v>
      </c>
    </row>
    <row r="1160" spans="1:2" x14ac:dyDescent="0.25">
      <c r="A1160" s="34">
        <f t="shared" si="260"/>
        <v>1</v>
      </c>
      <c r="B1160" s="34">
        <f t="shared" si="261"/>
        <v>1900</v>
      </c>
    </row>
    <row r="1161" spans="1:2" x14ac:dyDescent="0.25">
      <c r="A1161" s="34">
        <f t="shared" si="260"/>
        <v>1</v>
      </c>
      <c r="B1161" s="34">
        <f t="shared" si="261"/>
        <v>1900</v>
      </c>
    </row>
    <row r="1162" spans="1:2" x14ac:dyDescent="0.25">
      <c r="A1162" s="34">
        <f t="shared" si="260"/>
        <v>1</v>
      </c>
      <c r="B1162" s="34">
        <f t="shared" si="261"/>
        <v>1900</v>
      </c>
    </row>
    <row r="1163" spans="1:2" x14ac:dyDescent="0.25">
      <c r="A1163" s="34">
        <f t="shared" si="260"/>
        <v>1</v>
      </c>
      <c r="B1163" s="34">
        <f t="shared" si="261"/>
        <v>1900</v>
      </c>
    </row>
    <row r="1164" spans="1:2" x14ac:dyDescent="0.25">
      <c r="A1164" s="34">
        <f t="shared" si="260"/>
        <v>1</v>
      </c>
      <c r="B1164" s="34">
        <f t="shared" si="261"/>
        <v>1900</v>
      </c>
    </row>
    <row r="1165" spans="1:2" x14ac:dyDescent="0.25">
      <c r="A1165" s="34">
        <f t="shared" si="260"/>
        <v>1</v>
      </c>
      <c r="B1165" s="34">
        <f t="shared" si="261"/>
        <v>1900</v>
      </c>
    </row>
    <row r="1166" spans="1:2" x14ac:dyDescent="0.25">
      <c r="A1166" s="34">
        <f t="shared" si="260"/>
        <v>1</v>
      </c>
      <c r="B1166" s="34">
        <f t="shared" si="261"/>
        <v>1900</v>
      </c>
    </row>
    <row r="1167" spans="1:2" x14ac:dyDescent="0.25">
      <c r="A1167" s="34">
        <f t="shared" si="260"/>
        <v>1</v>
      </c>
      <c r="B1167" s="34">
        <f t="shared" si="261"/>
        <v>1900</v>
      </c>
    </row>
    <row r="1168" spans="1:2" x14ac:dyDescent="0.25">
      <c r="A1168" s="34">
        <f t="shared" si="260"/>
        <v>1</v>
      </c>
      <c r="B1168" s="34">
        <f t="shared" si="261"/>
        <v>1900</v>
      </c>
    </row>
    <row r="1169" spans="1:2" x14ac:dyDescent="0.25">
      <c r="A1169" s="34">
        <f t="shared" si="260"/>
        <v>1</v>
      </c>
      <c r="B1169" s="34">
        <f t="shared" si="261"/>
        <v>1900</v>
      </c>
    </row>
    <row r="1170" spans="1:2" x14ac:dyDescent="0.25">
      <c r="A1170" s="34">
        <f t="shared" si="260"/>
        <v>1</v>
      </c>
      <c r="B1170" s="34">
        <f t="shared" si="261"/>
        <v>1900</v>
      </c>
    </row>
    <row r="1171" spans="1:2" x14ac:dyDescent="0.25">
      <c r="A1171" s="34">
        <f t="shared" si="260"/>
        <v>1</v>
      </c>
      <c r="B1171" s="34">
        <f t="shared" si="261"/>
        <v>1900</v>
      </c>
    </row>
    <row r="1172" spans="1:2" x14ac:dyDescent="0.25">
      <c r="A1172" s="34">
        <f t="shared" si="260"/>
        <v>1</v>
      </c>
      <c r="B1172" s="34">
        <f t="shared" si="261"/>
        <v>1900</v>
      </c>
    </row>
    <row r="1173" spans="1:2" x14ac:dyDescent="0.25">
      <c r="A1173" s="34">
        <f t="shared" si="260"/>
        <v>1</v>
      </c>
      <c r="B1173" s="34">
        <f t="shared" si="261"/>
        <v>1900</v>
      </c>
    </row>
    <row r="1174" spans="1:2" x14ac:dyDescent="0.25">
      <c r="A1174" s="34">
        <f t="shared" si="260"/>
        <v>1</v>
      </c>
      <c r="B1174" s="34">
        <f t="shared" si="261"/>
        <v>1900</v>
      </c>
    </row>
    <row r="1175" spans="1:2" x14ac:dyDescent="0.25">
      <c r="A1175" s="34">
        <f t="shared" si="260"/>
        <v>1</v>
      </c>
      <c r="B1175" s="34">
        <f t="shared" si="261"/>
        <v>1900</v>
      </c>
    </row>
    <row r="1176" spans="1:2" x14ac:dyDescent="0.25">
      <c r="A1176" s="34">
        <f t="shared" si="260"/>
        <v>1</v>
      </c>
      <c r="B1176" s="34">
        <f t="shared" si="261"/>
        <v>1900</v>
      </c>
    </row>
    <row r="1177" spans="1:2" x14ac:dyDescent="0.25">
      <c r="A1177" s="34">
        <f t="shared" si="260"/>
        <v>1</v>
      </c>
      <c r="B1177" s="34">
        <f t="shared" si="261"/>
        <v>1900</v>
      </c>
    </row>
    <row r="1178" spans="1:2" x14ac:dyDescent="0.25">
      <c r="A1178" s="34">
        <f t="shared" si="260"/>
        <v>1</v>
      </c>
      <c r="B1178" s="34">
        <f t="shared" si="261"/>
        <v>1900</v>
      </c>
    </row>
    <row r="1179" spans="1:2" x14ac:dyDescent="0.25">
      <c r="A1179" s="34">
        <f t="shared" si="260"/>
        <v>1</v>
      </c>
      <c r="B1179" s="34">
        <f t="shared" si="261"/>
        <v>1900</v>
      </c>
    </row>
    <row r="1180" spans="1:2" x14ac:dyDescent="0.25">
      <c r="A1180" s="34">
        <f t="shared" si="260"/>
        <v>1</v>
      </c>
      <c r="B1180" s="34">
        <f t="shared" si="261"/>
        <v>1900</v>
      </c>
    </row>
    <row r="1181" spans="1:2" x14ac:dyDescent="0.25">
      <c r="A1181" s="34">
        <f t="shared" si="260"/>
        <v>1</v>
      </c>
      <c r="B1181" s="34">
        <f t="shared" si="261"/>
        <v>1900</v>
      </c>
    </row>
    <row r="1182" spans="1:2" x14ac:dyDescent="0.25">
      <c r="A1182" s="34">
        <f t="shared" si="260"/>
        <v>1</v>
      </c>
      <c r="B1182" s="34">
        <f t="shared" si="261"/>
        <v>1900</v>
      </c>
    </row>
    <row r="1183" spans="1:2" x14ac:dyDescent="0.25">
      <c r="A1183" s="34">
        <f t="shared" si="260"/>
        <v>1</v>
      </c>
      <c r="B1183" s="34">
        <f t="shared" si="261"/>
        <v>1900</v>
      </c>
    </row>
    <row r="1184" spans="1:2" x14ac:dyDescent="0.25">
      <c r="A1184" s="34">
        <f t="shared" si="260"/>
        <v>1</v>
      </c>
      <c r="B1184" s="34">
        <f t="shared" si="261"/>
        <v>1900</v>
      </c>
    </row>
    <row r="1185" spans="1:2" x14ac:dyDescent="0.25">
      <c r="A1185" s="34">
        <f t="shared" si="260"/>
        <v>1</v>
      </c>
      <c r="B1185" s="34">
        <f t="shared" si="261"/>
        <v>1900</v>
      </c>
    </row>
    <row r="1186" spans="1:2" x14ac:dyDescent="0.25">
      <c r="A1186" s="34">
        <f t="shared" si="260"/>
        <v>1</v>
      </c>
      <c r="B1186" s="34">
        <f t="shared" si="261"/>
        <v>1900</v>
      </c>
    </row>
    <row r="1187" spans="1:2" x14ac:dyDescent="0.25">
      <c r="A1187" s="34">
        <f t="shared" si="260"/>
        <v>1</v>
      </c>
      <c r="B1187" s="34">
        <f t="shared" si="261"/>
        <v>1900</v>
      </c>
    </row>
    <row r="1188" spans="1:2" x14ac:dyDescent="0.25">
      <c r="A1188" s="34">
        <f t="shared" si="260"/>
        <v>1</v>
      </c>
      <c r="B1188" s="34">
        <f t="shared" si="261"/>
        <v>1900</v>
      </c>
    </row>
    <row r="1189" spans="1:2" x14ac:dyDescent="0.25">
      <c r="A1189" s="34">
        <f t="shared" si="260"/>
        <v>1</v>
      </c>
      <c r="B1189" s="34">
        <f t="shared" si="261"/>
        <v>1900</v>
      </c>
    </row>
    <row r="1190" spans="1:2" x14ac:dyDescent="0.25">
      <c r="A1190" s="34">
        <f t="shared" si="260"/>
        <v>1</v>
      </c>
      <c r="B1190" s="34">
        <f t="shared" si="261"/>
        <v>1900</v>
      </c>
    </row>
    <row r="1191" spans="1:2" x14ac:dyDescent="0.25">
      <c r="A1191" s="34">
        <f t="shared" si="260"/>
        <v>1</v>
      </c>
      <c r="B1191" s="34">
        <f t="shared" si="261"/>
        <v>1900</v>
      </c>
    </row>
    <row r="1192" spans="1:2" x14ac:dyDescent="0.25">
      <c r="A1192" s="34">
        <f t="shared" si="260"/>
        <v>1</v>
      </c>
      <c r="B1192" s="34">
        <f t="shared" si="261"/>
        <v>1900</v>
      </c>
    </row>
    <row r="1193" spans="1:2" x14ac:dyDescent="0.25">
      <c r="A1193" s="34">
        <f t="shared" si="260"/>
        <v>1</v>
      </c>
      <c r="B1193" s="34">
        <f t="shared" si="261"/>
        <v>1900</v>
      </c>
    </row>
    <row r="1194" spans="1:2" x14ac:dyDescent="0.25">
      <c r="A1194" s="34">
        <f t="shared" si="260"/>
        <v>1</v>
      </c>
      <c r="B1194" s="34">
        <f t="shared" si="261"/>
        <v>1900</v>
      </c>
    </row>
    <row r="1195" spans="1:2" x14ac:dyDescent="0.25">
      <c r="A1195" s="34">
        <f t="shared" si="260"/>
        <v>1</v>
      </c>
      <c r="B1195" s="34">
        <f t="shared" si="261"/>
        <v>1900</v>
      </c>
    </row>
    <row r="1196" spans="1:2" x14ac:dyDescent="0.25">
      <c r="A1196" s="34">
        <f t="shared" si="260"/>
        <v>1</v>
      </c>
      <c r="B1196" s="34">
        <f t="shared" si="261"/>
        <v>1900</v>
      </c>
    </row>
    <row r="1197" spans="1:2" x14ac:dyDescent="0.25">
      <c r="A1197" s="34">
        <f t="shared" si="260"/>
        <v>1</v>
      </c>
      <c r="B1197" s="34">
        <f t="shared" si="261"/>
        <v>1900</v>
      </c>
    </row>
    <row r="1198" spans="1:2" x14ac:dyDescent="0.25">
      <c r="A1198" s="34">
        <f t="shared" si="260"/>
        <v>1</v>
      </c>
      <c r="B1198" s="34">
        <f t="shared" si="261"/>
        <v>1900</v>
      </c>
    </row>
    <row r="1199" spans="1:2" x14ac:dyDescent="0.25">
      <c r="A1199" s="34">
        <f t="shared" si="260"/>
        <v>1</v>
      </c>
      <c r="B1199" s="34">
        <f t="shared" si="261"/>
        <v>1900</v>
      </c>
    </row>
    <row r="1200" spans="1:2" x14ac:dyDescent="0.25">
      <c r="A1200" s="34">
        <f t="shared" si="260"/>
        <v>1</v>
      </c>
      <c r="B1200" s="34">
        <f t="shared" si="261"/>
        <v>1900</v>
      </c>
    </row>
    <row r="1201" spans="1:2" x14ac:dyDescent="0.25">
      <c r="A1201" s="34">
        <f t="shared" si="260"/>
        <v>1</v>
      </c>
      <c r="B1201" s="34">
        <f t="shared" si="261"/>
        <v>1900</v>
      </c>
    </row>
    <row r="1202" spans="1:2" x14ac:dyDescent="0.25">
      <c r="A1202" s="34">
        <f t="shared" si="260"/>
        <v>1</v>
      </c>
      <c r="B1202" s="34">
        <f t="shared" si="261"/>
        <v>1900</v>
      </c>
    </row>
    <row r="1203" spans="1:2" x14ac:dyDescent="0.25">
      <c r="A1203" s="34">
        <f t="shared" si="260"/>
        <v>1</v>
      </c>
      <c r="B1203" s="34">
        <f t="shared" si="261"/>
        <v>1900</v>
      </c>
    </row>
    <row r="1204" spans="1:2" x14ac:dyDescent="0.25">
      <c r="A1204" s="34">
        <f t="shared" si="260"/>
        <v>1</v>
      </c>
      <c r="B1204" s="34">
        <f t="shared" si="261"/>
        <v>1900</v>
      </c>
    </row>
    <row r="1205" spans="1:2" x14ac:dyDescent="0.25">
      <c r="A1205" s="34">
        <f t="shared" si="260"/>
        <v>1</v>
      </c>
      <c r="B1205" s="34">
        <f t="shared" si="261"/>
        <v>1900</v>
      </c>
    </row>
    <row r="1206" spans="1:2" x14ac:dyDescent="0.25">
      <c r="A1206" s="34">
        <f t="shared" si="260"/>
        <v>1</v>
      </c>
      <c r="B1206" s="34">
        <f t="shared" si="261"/>
        <v>1900</v>
      </c>
    </row>
    <row r="1207" spans="1:2" x14ac:dyDescent="0.25">
      <c r="A1207" s="34">
        <f t="shared" si="260"/>
        <v>1</v>
      </c>
      <c r="B1207" s="34">
        <f t="shared" si="261"/>
        <v>1900</v>
      </c>
    </row>
    <row r="1208" spans="1:2" x14ac:dyDescent="0.25">
      <c r="A1208" s="34">
        <f t="shared" si="260"/>
        <v>1</v>
      </c>
      <c r="B1208" s="34">
        <f t="shared" si="261"/>
        <v>1900</v>
      </c>
    </row>
    <row r="1209" spans="1:2" x14ac:dyDescent="0.25">
      <c r="A1209" s="34">
        <f t="shared" si="260"/>
        <v>1</v>
      </c>
      <c r="B1209" s="34">
        <f t="shared" si="261"/>
        <v>1900</v>
      </c>
    </row>
    <row r="1210" spans="1:2" x14ac:dyDescent="0.25">
      <c r="A1210" s="34">
        <f t="shared" si="260"/>
        <v>1</v>
      </c>
      <c r="B1210" s="34">
        <f t="shared" si="261"/>
        <v>1900</v>
      </c>
    </row>
    <row r="1211" spans="1:2" x14ac:dyDescent="0.25">
      <c r="A1211" s="34">
        <f t="shared" si="260"/>
        <v>1</v>
      </c>
      <c r="B1211" s="34">
        <f t="shared" si="261"/>
        <v>1900</v>
      </c>
    </row>
    <row r="1212" spans="1:2" x14ac:dyDescent="0.25">
      <c r="A1212" s="34">
        <f t="shared" si="260"/>
        <v>1</v>
      </c>
      <c r="B1212" s="34">
        <f t="shared" si="261"/>
        <v>1900</v>
      </c>
    </row>
    <row r="1213" spans="1:2" x14ac:dyDescent="0.25">
      <c r="A1213" s="34">
        <f t="shared" si="260"/>
        <v>1</v>
      </c>
      <c r="B1213" s="34">
        <f t="shared" si="261"/>
        <v>1900</v>
      </c>
    </row>
    <row r="1214" spans="1:2" x14ac:dyDescent="0.25">
      <c r="A1214" s="34">
        <f t="shared" si="260"/>
        <v>1</v>
      </c>
      <c r="B1214" s="34">
        <f t="shared" si="261"/>
        <v>1900</v>
      </c>
    </row>
    <row r="1215" spans="1:2" x14ac:dyDescent="0.25">
      <c r="A1215" s="34">
        <f t="shared" si="260"/>
        <v>1</v>
      </c>
      <c r="B1215" s="34">
        <f t="shared" si="261"/>
        <v>1900</v>
      </c>
    </row>
    <row r="1216" spans="1:2" x14ac:dyDescent="0.25">
      <c r="A1216" s="34">
        <f t="shared" ref="A1216:A1279" si="262">MONTH(C1216)</f>
        <v>1</v>
      </c>
      <c r="B1216" s="34">
        <f t="shared" ref="B1216:B1279" si="263">YEAR(C1216)</f>
        <v>1900</v>
      </c>
    </row>
    <row r="1217" spans="1:2" x14ac:dyDescent="0.25">
      <c r="A1217" s="34">
        <f t="shared" si="262"/>
        <v>1</v>
      </c>
      <c r="B1217" s="34">
        <f t="shared" si="263"/>
        <v>1900</v>
      </c>
    </row>
    <row r="1218" spans="1:2" x14ac:dyDescent="0.25">
      <c r="A1218" s="34">
        <f t="shared" si="262"/>
        <v>1</v>
      </c>
      <c r="B1218" s="34">
        <f t="shared" si="263"/>
        <v>1900</v>
      </c>
    </row>
    <row r="1219" spans="1:2" x14ac:dyDescent="0.25">
      <c r="A1219" s="34">
        <f t="shared" si="262"/>
        <v>1</v>
      </c>
      <c r="B1219" s="34">
        <f t="shared" si="263"/>
        <v>1900</v>
      </c>
    </row>
    <row r="1220" spans="1:2" x14ac:dyDescent="0.25">
      <c r="A1220" s="34">
        <f t="shared" si="262"/>
        <v>1</v>
      </c>
      <c r="B1220" s="34">
        <f t="shared" si="263"/>
        <v>1900</v>
      </c>
    </row>
    <row r="1221" spans="1:2" x14ac:dyDescent="0.25">
      <c r="A1221" s="34">
        <f t="shared" si="262"/>
        <v>1</v>
      </c>
      <c r="B1221" s="34">
        <f t="shared" si="263"/>
        <v>1900</v>
      </c>
    </row>
    <row r="1222" spans="1:2" x14ac:dyDescent="0.25">
      <c r="A1222" s="34">
        <f t="shared" si="262"/>
        <v>1</v>
      </c>
      <c r="B1222" s="34">
        <f t="shared" si="263"/>
        <v>1900</v>
      </c>
    </row>
    <row r="1223" spans="1:2" x14ac:dyDescent="0.25">
      <c r="A1223" s="34">
        <f t="shared" si="262"/>
        <v>1</v>
      </c>
      <c r="B1223" s="34">
        <f t="shared" si="263"/>
        <v>1900</v>
      </c>
    </row>
    <row r="1224" spans="1:2" x14ac:dyDescent="0.25">
      <c r="A1224" s="34">
        <f t="shared" si="262"/>
        <v>1</v>
      </c>
      <c r="B1224" s="34">
        <f t="shared" si="263"/>
        <v>1900</v>
      </c>
    </row>
    <row r="1225" spans="1:2" x14ac:dyDescent="0.25">
      <c r="A1225" s="34">
        <f t="shared" si="262"/>
        <v>1</v>
      </c>
      <c r="B1225" s="34">
        <f t="shared" si="263"/>
        <v>1900</v>
      </c>
    </row>
    <row r="1226" spans="1:2" x14ac:dyDescent="0.25">
      <c r="A1226" s="34">
        <f t="shared" si="262"/>
        <v>1</v>
      </c>
      <c r="B1226" s="34">
        <f t="shared" si="263"/>
        <v>1900</v>
      </c>
    </row>
    <row r="1227" spans="1:2" x14ac:dyDescent="0.25">
      <c r="A1227" s="34">
        <f t="shared" si="262"/>
        <v>1</v>
      </c>
      <c r="B1227" s="34">
        <f t="shared" si="263"/>
        <v>1900</v>
      </c>
    </row>
    <row r="1228" spans="1:2" x14ac:dyDescent="0.25">
      <c r="A1228" s="34">
        <f t="shared" si="262"/>
        <v>1</v>
      </c>
      <c r="B1228" s="34">
        <f t="shared" si="263"/>
        <v>1900</v>
      </c>
    </row>
    <row r="1229" spans="1:2" x14ac:dyDescent="0.25">
      <c r="A1229" s="34">
        <f t="shared" si="262"/>
        <v>1</v>
      </c>
      <c r="B1229" s="34">
        <f t="shared" si="263"/>
        <v>1900</v>
      </c>
    </row>
    <row r="1230" spans="1:2" x14ac:dyDescent="0.25">
      <c r="A1230" s="34">
        <f t="shared" si="262"/>
        <v>1</v>
      </c>
      <c r="B1230" s="34">
        <f t="shared" si="263"/>
        <v>1900</v>
      </c>
    </row>
    <row r="1231" spans="1:2" x14ac:dyDescent="0.25">
      <c r="A1231" s="34">
        <f t="shared" si="262"/>
        <v>1</v>
      </c>
      <c r="B1231" s="34">
        <f t="shared" si="263"/>
        <v>1900</v>
      </c>
    </row>
    <row r="1232" spans="1:2" x14ac:dyDescent="0.25">
      <c r="A1232" s="34">
        <f t="shared" si="262"/>
        <v>1</v>
      </c>
      <c r="B1232" s="34">
        <f t="shared" si="263"/>
        <v>1900</v>
      </c>
    </row>
    <row r="1233" spans="1:2" x14ac:dyDescent="0.25">
      <c r="A1233" s="34">
        <f t="shared" si="262"/>
        <v>1</v>
      </c>
      <c r="B1233" s="34">
        <f t="shared" si="263"/>
        <v>1900</v>
      </c>
    </row>
    <row r="1234" spans="1:2" x14ac:dyDescent="0.25">
      <c r="A1234" s="34">
        <f t="shared" si="262"/>
        <v>1</v>
      </c>
      <c r="B1234" s="34">
        <f t="shared" si="263"/>
        <v>1900</v>
      </c>
    </row>
    <row r="1235" spans="1:2" x14ac:dyDescent="0.25">
      <c r="A1235" s="34">
        <f t="shared" si="262"/>
        <v>1</v>
      </c>
      <c r="B1235" s="34">
        <f t="shared" si="263"/>
        <v>1900</v>
      </c>
    </row>
    <row r="1236" spans="1:2" x14ac:dyDescent="0.25">
      <c r="A1236" s="34">
        <f t="shared" si="262"/>
        <v>1</v>
      </c>
      <c r="B1236" s="34">
        <f t="shared" si="263"/>
        <v>1900</v>
      </c>
    </row>
    <row r="1237" spans="1:2" x14ac:dyDescent="0.25">
      <c r="A1237" s="34">
        <f t="shared" si="262"/>
        <v>1</v>
      </c>
      <c r="B1237" s="34">
        <f t="shared" si="263"/>
        <v>1900</v>
      </c>
    </row>
    <row r="1238" spans="1:2" x14ac:dyDescent="0.25">
      <c r="A1238" s="34">
        <f t="shared" si="262"/>
        <v>1</v>
      </c>
      <c r="B1238" s="34">
        <f t="shared" si="263"/>
        <v>1900</v>
      </c>
    </row>
    <row r="1239" spans="1:2" x14ac:dyDescent="0.25">
      <c r="A1239" s="34">
        <f t="shared" si="262"/>
        <v>1</v>
      </c>
      <c r="B1239" s="34">
        <f t="shared" si="263"/>
        <v>1900</v>
      </c>
    </row>
    <row r="1240" spans="1:2" x14ac:dyDescent="0.25">
      <c r="A1240" s="34">
        <f t="shared" si="262"/>
        <v>1</v>
      </c>
      <c r="B1240" s="34">
        <f t="shared" si="263"/>
        <v>1900</v>
      </c>
    </row>
    <row r="1241" spans="1:2" x14ac:dyDescent="0.25">
      <c r="A1241" s="34">
        <f t="shared" si="262"/>
        <v>1</v>
      </c>
      <c r="B1241" s="34">
        <f t="shared" si="263"/>
        <v>1900</v>
      </c>
    </row>
    <row r="1242" spans="1:2" x14ac:dyDescent="0.25">
      <c r="A1242" s="34">
        <f t="shared" si="262"/>
        <v>1</v>
      </c>
      <c r="B1242" s="34">
        <f t="shared" si="263"/>
        <v>1900</v>
      </c>
    </row>
    <row r="1243" spans="1:2" x14ac:dyDescent="0.25">
      <c r="A1243" s="34">
        <f t="shared" si="262"/>
        <v>1</v>
      </c>
      <c r="B1243" s="34">
        <f t="shared" si="263"/>
        <v>1900</v>
      </c>
    </row>
    <row r="1244" spans="1:2" x14ac:dyDescent="0.25">
      <c r="A1244" s="34">
        <f t="shared" si="262"/>
        <v>1</v>
      </c>
      <c r="B1244" s="34">
        <f t="shared" si="263"/>
        <v>1900</v>
      </c>
    </row>
    <row r="1245" spans="1:2" x14ac:dyDescent="0.25">
      <c r="A1245" s="34">
        <f t="shared" si="262"/>
        <v>1</v>
      </c>
      <c r="B1245" s="34">
        <f t="shared" si="263"/>
        <v>1900</v>
      </c>
    </row>
    <row r="1246" spans="1:2" x14ac:dyDescent="0.25">
      <c r="A1246" s="34">
        <f t="shared" si="262"/>
        <v>1</v>
      </c>
      <c r="B1246" s="34">
        <f t="shared" si="263"/>
        <v>1900</v>
      </c>
    </row>
    <row r="1247" spans="1:2" x14ac:dyDescent="0.25">
      <c r="A1247" s="34">
        <f t="shared" si="262"/>
        <v>1</v>
      </c>
      <c r="B1247" s="34">
        <f t="shared" si="263"/>
        <v>1900</v>
      </c>
    </row>
    <row r="1248" spans="1:2" x14ac:dyDescent="0.25">
      <c r="A1248" s="34">
        <f t="shared" si="262"/>
        <v>1</v>
      </c>
      <c r="B1248" s="34">
        <f t="shared" si="263"/>
        <v>1900</v>
      </c>
    </row>
    <row r="1249" spans="1:2" x14ac:dyDescent="0.25">
      <c r="A1249" s="34">
        <f t="shared" si="262"/>
        <v>1</v>
      </c>
      <c r="B1249" s="34">
        <f t="shared" si="263"/>
        <v>1900</v>
      </c>
    </row>
    <row r="1250" spans="1:2" x14ac:dyDescent="0.25">
      <c r="A1250" s="34">
        <f t="shared" si="262"/>
        <v>1</v>
      </c>
      <c r="B1250" s="34">
        <f t="shared" si="263"/>
        <v>1900</v>
      </c>
    </row>
    <row r="1251" spans="1:2" x14ac:dyDescent="0.25">
      <c r="A1251" s="34">
        <f t="shared" si="262"/>
        <v>1</v>
      </c>
      <c r="B1251" s="34">
        <f t="shared" si="263"/>
        <v>1900</v>
      </c>
    </row>
    <row r="1252" spans="1:2" x14ac:dyDescent="0.25">
      <c r="A1252" s="34">
        <f t="shared" si="262"/>
        <v>1</v>
      </c>
      <c r="B1252" s="34">
        <f t="shared" si="263"/>
        <v>1900</v>
      </c>
    </row>
    <row r="1253" spans="1:2" x14ac:dyDescent="0.25">
      <c r="A1253" s="34">
        <f t="shared" si="262"/>
        <v>1</v>
      </c>
      <c r="B1253" s="34">
        <f t="shared" si="263"/>
        <v>1900</v>
      </c>
    </row>
    <row r="1254" spans="1:2" x14ac:dyDescent="0.25">
      <c r="A1254" s="34">
        <f t="shared" si="262"/>
        <v>1</v>
      </c>
      <c r="B1254" s="34">
        <f t="shared" si="263"/>
        <v>1900</v>
      </c>
    </row>
    <row r="1255" spans="1:2" x14ac:dyDescent="0.25">
      <c r="A1255" s="34">
        <f t="shared" si="262"/>
        <v>1</v>
      </c>
      <c r="B1255" s="34">
        <f t="shared" si="263"/>
        <v>1900</v>
      </c>
    </row>
    <row r="1256" spans="1:2" x14ac:dyDescent="0.25">
      <c r="A1256" s="34">
        <f t="shared" si="262"/>
        <v>1</v>
      </c>
      <c r="B1256" s="34">
        <f t="shared" si="263"/>
        <v>1900</v>
      </c>
    </row>
    <row r="1257" spans="1:2" x14ac:dyDescent="0.25">
      <c r="A1257" s="34">
        <f t="shared" si="262"/>
        <v>1</v>
      </c>
      <c r="B1257" s="34">
        <f t="shared" si="263"/>
        <v>1900</v>
      </c>
    </row>
    <row r="1258" spans="1:2" x14ac:dyDescent="0.25">
      <c r="A1258" s="34">
        <f t="shared" si="262"/>
        <v>1</v>
      </c>
      <c r="B1258" s="34">
        <f t="shared" si="263"/>
        <v>1900</v>
      </c>
    </row>
    <row r="1259" spans="1:2" x14ac:dyDescent="0.25">
      <c r="A1259" s="34">
        <f t="shared" si="262"/>
        <v>1</v>
      </c>
      <c r="B1259" s="34">
        <f t="shared" si="263"/>
        <v>1900</v>
      </c>
    </row>
    <row r="1260" spans="1:2" x14ac:dyDescent="0.25">
      <c r="A1260" s="34">
        <f t="shared" si="262"/>
        <v>1</v>
      </c>
      <c r="B1260" s="34">
        <f t="shared" si="263"/>
        <v>1900</v>
      </c>
    </row>
    <row r="1261" spans="1:2" x14ac:dyDescent="0.25">
      <c r="A1261" s="34">
        <f t="shared" si="262"/>
        <v>1</v>
      </c>
      <c r="B1261" s="34">
        <f t="shared" si="263"/>
        <v>1900</v>
      </c>
    </row>
    <row r="1262" spans="1:2" x14ac:dyDescent="0.25">
      <c r="A1262" s="34">
        <f t="shared" si="262"/>
        <v>1</v>
      </c>
      <c r="B1262" s="34">
        <f t="shared" si="263"/>
        <v>1900</v>
      </c>
    </row>
    <row r="1263" spans="1:2" x14ac:dyDescent="0.25">
      <c r="A1263" s="34">
        <f t="shared" si="262"/>
        <v>1</v>
      </c>
      <c r="B1263" s="34">
        <f t="shared" si="263"/>
        <v>1900</v>
      </c>
    </row>
    <row r="1264" spans="1:2" x14ac:dyDescent="0.25">
      <c r="A1264" s="34">
        <f t="shared" si="262"/>
        <v>1</v>
      </c>
      <c r="B1264" s="34">
        <f t="shared" si="263"/>
        <v>1900</v>
      </c>
    </row>
    <row r="1265" spans="1:2" x14ac:dyDescent="0.25">
      <c r="A1265" s="34">
        <f t="shared" si="262"/>
        <v>1</v>
      </c>
      <c r="B1265" s="34">
        <f t="shared" si="263"/>
        <v>1900</v>
      </c>
    </row>
    <row r="1266" spans="1:2" x14ac:dyDescent="0.25">
      <c r="A1266" s="34">
        <f t="shared" si="262"/>
        <v>1</v>
      </c>
      <c r="B1266" s="34">
        <f t="shared" si="263"/>
        <v>1900</v>
      </c>
    </row>
    <row r="1267" spans="1:2" x14ac:dyDescent="0.25">
      <c r="A1267" s="34">
        <f t="shared" si="262"/>
        <v>1</v>
      </c>
      <c r="B1267" s="34">
        <f t="shared" si="263"/>
        <v>1900</v>
      </c>
    </row>
    <row r="1268" spans="1:2" x14ac:dyDescent="0.25">
      <c r="A1268" s="34">
        <f t="shared" si="262"/>
        <v>1</v>
      </c>
      <c r="B1268" s="34">
        <f t="shared" si="263"/>
        <v>1900</v>
      </c>
    </row>
    <row r="1269" spans="1:2" x14ac:dyDescent="0.25">
      <c r="A1269" s="34">
        <f t="shared" si="262"/>
        <v>1</v>
      </c>
      <c r="B1269" s="34">
        <f t="shared" si="263"/>
        <v>1900</v>
      </c>
    </row>
    <row r="1270" spans="1:2" x14ac:dyDescent="0.25">
      <c r="A1270" s="34">
        <f t="shared" si="262"/>
        <v>1</v>
      </c>
      <c r="B1270" s="34">
        <f t="shared" si="263"/>
        <v>1900</v>
      </c>
    </row>
    <row r="1271" spans="1:2" x14ac:dyDescent="0.25">
      <c r="A1271" s="34">
        <f t="shared" si="262"/>
        <v>1</v>
      </c>
      <c r="B1271" s="34">
        <f t="shared" si="263"/>
        <v>1900</v>
      </c>
    </row>
    <row r="1272" spans="1:2" x14ac:dyDescent="0.25">
      <c r="A1272" s="34">
        <f t="shared" si="262"/>
        <v>1</v>
      </c>
      <c r="B1272" s="34">
        <f t="shared" si="263"/>
        <v>1900</v>
      </c>
    </row>
    <row r="1273" spans="1:2" x14ac:dyDescent="0.25">
      <c r="A1273" s="34">
        <f t="shared" si="262"/>
        <v>1</v>
      </c>
      <c r="B1273" s="34">
        <f t="shared" si="263"/>
        <v>1900</v>
      </c>
    </row>
    <row r="1274" spans="1:2" x14ac:dyDescent="0.25">
      <c r="A1274" s="34">
        <f t="shared" si="262"/>
        <v>1</v>
      </c>
      <c r="B1274" s="34">
        <f t="shared" si="263"/>
        <v>1900</v>
      </c>
    </row>
    <row r="1275" spans="1:2" x14ac:dyDescent="0.25">
      <c r="A1275" s="34">
        <f t="shared" si="262"/>
        <v>1</v>
      </c>
      <c r="B1275" s="34">
        <f t="shared" si="263"/>
        <v>1900</v>
      </c>
    </row>
    <row r="1276" spans="1:2" x14ac:dyDescent="0.25">
      <c r="A1276" s="34">
        <f t="shared" si="262"/>
        <v>1</v>
      </c>
      <c r="B1276" s="34">
        <f t="shared" si="263"/>
        <v>1900</v>
      </c>
    </row>
    <row r="1277" spans="1:2" x14ac:dyDescent="0.25">
      <c r="A1277" s="34">
        <f t="shared" si="262"/>
        <v>1</v>
      </c>
      <c r="B1277" s="34">
        <f t="shared" si="263"/>
        <v>1900</v>
      </c>
    </row>
    <row r="1278" spans="1:2" x14ac:dyDescent="0.25">
      <c r="A1278" s="34">
        <f t="shared" si="262"/>
        <v>1</v>
      </c>
      <c r="B1278" s="34">
        <f t="shared" si="263"/>
        <v>1900</v>
      </c>
    </row>
    <row r="1279" spans="1:2" x14ac:dyDescent="0.25">
      <c r="A1279" s="34">
        <f t="shared" si="262"/>
        <v>1</v>
      </c>
      <c r="B1279" s="34">
        <f t="shared" si="263"/>
        <v>1900</v>
      </c>
    </row>
    <row r="1280" spans="1:2" x14ac:dyDescent="0.25">
      <c r="A1280" s="34">
        <f t="shared" ref="A1280:A1343" si="264">MONTH(C1280)</f>
        <v>1</v>
      </c>
      <c r="B1280" s="34">
        <f t="shared" ref="B1280:B1343" si="265">YEAR(C1280)</f>
        <v>1900</v>
      </c>
    </row>
    <row r="1281" spans="1:2" x14ac:dyDescent="0.25">
      <c r="A1281" s="34">
        <f t="shared" si="264"/>
        <v>1</v>
      </c>
      <c r="B1281" s="34">
        <f t="shared" si="265"/>
        <v>1900</v>
      </c>
    </row>
    <row r="1282" spans="1:2" x14ac:dyDescent="0.25">
      <c r="A1282" s="34">
        <f t="shared" si="264"/>
        <v>1</v>
      </c>
      <c r="B1282" s="34">
        <f t="shared" si="265"/>
        <v>1900</v>
      </c>
    </row>
    <row r="1283" spans="1:2" x14ac:dyDescent="0.25">
      <c r="A1283" s="34">
        <f t="shared" si="264"/>
        <v>1</v>
      </c>
      <c r="B1283" s="34">
        <f t="shared" si="265"/>
        <v>1900</v>
      </c>
    </row>
    <row r="1284" spans="1:2" x14ac:dyDescent="0.25">
      <c r="A1284" s="34">
        <f t="shared" si="264"/>
        <v>1</v>
      </c>
      <c r="B1284" s="34">
        <f t="shared" si="265"/>
        <v>1900</v>
      </c>
    </row>
    <row r="1285" spans="1:2" x14ac:dyDescent="0.25">
      <c r="A1285" s="34">
        <f t="shared" si="264"/>
        <v>1</v>
      </c>
      <c r="B1285" s="34">
        <f t="shared" si="265"/>
        <v>1900</v>
      </c>
    </row>
    <row r="1286" spans="1:2" x14ac:dyDescent="0.25">
      <c r="A1286" s="34">
        <f t="shared" si="264"/>
        <v>1</v>
      </c>
      <c r="B1286" s="34">
        <f t="shared" si="265"/>
        <v>1900</v>
      </c>
    </row>
    <row r="1287" spans="1:2" x14ac:dyDescent="0.25">
      <c r="A1287" s="34">
        <f t="shared" si="264"/>
        <v>1</v>
      </c>
      <c r="B1287" s="34">
        <f t="shared" si="265"/>
        <v>1900</v>
      </c>
    </row>
    <row r="1288" spans="1:2" x14ac:dyDescent="0.25">
      <c r="A1288" s="34">
        <f t="shared" si="264"/>
        <v>1</v>
      </c>
      <c r="B1288" s="34">
        <f t="shared" si="265"/>
        <v>1900</v>
      </c>
    </row>
    <row r="1289" spans="1:2" x14ac:dyDescent="0.25">
      <c r="A1289" s="34">
        <f t="shared" si="264"/>
        <v>1</v>
      </c>
      <c r="B1289" s="34">
        <f t="shared" si="265"/>
        <v>1900</v>
      </c>
    </row>
    <row r="1290" spans="1:2" x14ac:dyDescent="0.25">
      <c r="A1290" s="34">
        <f t="shared" si="264"/>
        <v>1</v>
      </c>
      <c r="B1290" s="34">
        <f t="shared" si="265"/>
        <v>1900</v>
      </c>
    </row>
    <row r="1291" spans="1:2" x14ac:dyDescent="0.25">
      <c r="A1291" s="34">
        <f t="shared" si="264"/>
        <v>1</v>
      </c>
      <c r="B1291" s="34">
        <f t="shared" si="265"/>
        <v>1900</v>
      </c>
    </row>
    <row r="1292" spans="1:2" x14ac:dyDescent="0.25">
      <c r="A1292" s="34">
        <f t="shared" si="264"/>
        <v>1</v>
      </c>
      <c r="B1292" s="34">
        <f t="shared" si="265"/>
        <v>1900</v>
      </c>
    </row>
    <row r="1293" spans="1:2" x14ac:dyDescent="0.25">
      <c r="A1293" s="34">
        <f t="shared" si="264"/>
        <v>1</v>
      </c>
      <c r="B1293" s="34">
        <f t="shared" si="265"/>
        <v>1900</v>
      </c>
    </row>
    <row r="1294" spans="1:2" x14ac:dyDescent="0.25">
      <c r="A1294" s="34">
        <f t="shared" si="264"/>
        <v>1</v>
      </c>
      <c r="B1294" s="34">
        <f t="shared" si="265"/>
        <v>1900</v>
      </c>
    </row>
    <row r="1295" spans="1:2" x14ac:dyDescent="0.25">
      <c r="A1295" s="34">
        <f t="shared" si="264"/>
        <v>1</v>
      </c>
      <c r="B1295" s="34">
        <f t="shared" si="265"/>
        <v>1900</v>
      </c>
    </row>
    <row r="1296" spans="1:2" x14ac:dyDescent="0.25">
      <c r="A1296" s="34">
        <f t="shared" si="264"/>
        <v>1</v>
      </c>
      <c r="B1296" s="34">
        <f t="shared" si="265"/>
        <v>1900</v>
      </c>
    </row>
    <row r="1297" spans="1:2" x14ac:dyDescent="0.25">
      <c r="A1297" s="34">
        <f t="shared" si="264"/>
        <v>1</v>
      </c>
      <c r="B1297" s="34">
        <f t="shared" si="265"/>
        <v>1900</v>
      </c>
    </row>
    <row r="1298" spans="1:2" x14ac:dyDescent="0.25">
      <c r="A1298" s="34">
        <f t="shared" si="264"/>
        <v>1</v>
      </c>
      <c r="B1298" s="34">
        <f t="shared" si="265"/>
        <v>1900</v>
      </c>
    </row>
    <row r="1299" spans="1:2" x14ac:dyDescent="0.25">
      <c r="A1299" s="34">
        <f t="shared" si="264"/>
        <v>1</v>
      </c>
      <c r="B1299" s="34">
        <f t="shared" si="265"/>
        <v>1900</v>
      </c>
    </row>
    <row r="1300" spans="1:2" x14ac:dyDescent="0.25">
      <c r="A1300" s="34">
        <f t="shared" si="264"/>
        <v>1</v>
      </c>
      <c r="B1300" s="34">
        <f t="shared" si="265"/>
        <v>1900</v>
      </c>
    </row>
    <row r="1301" spans="1:2" x14ac:dyDescent="0.25">
      <c r="A1301" s="34">
        <f t="shared" si="264"/>
        <v>1</v>
      </c>
      <c r="B1301" s="34">
        <f t="shared" si="265"/>
        <v>1900</v>
      </c>
    </row>
    <row r="1302" spans="1:2" x14ac:dyDescent="0.25">
      <c r="A1302" s="34">
        <f t="shared" si="264"/>
        <v>1</v>
      </c>
      <c r="B1302" s="34">
        <f t="shared" si="265"/>
        <v>1900</v>
      </c>
    </row>
    <row r="1303" spans="1:2" x14ac:dyDescent="0.25">
      <c r="A1303" s="34">
        <f t="shared" si="264"/>
        <v>1</v>
      </c>
      <c r="B1303" s="34">
        <f t="shared" si="265"/>
        <v>1900</v>
      </c>
    </row>
    <row r="1304" spans="1:2" x14ac:dyDescent="0.25">
      <c r="A1304" s="34">
        <f t="shared" si="264"/>
        <v>1</v>
      </c>
      <c r="B1304" s="34">
        <f t="shared" si="265"/>
        <v>1900</v>
      </c>
    </row>
    <row r="1305" spans="1:2" x14ac:dyDescent="0.25">
      <c r="A1305" s="34">
        <f t="shared" si="264"/>
        <v>1</v>
      </c>
      <c r="B1305" s="34">
        <f t="shared" si="265"/>
        <v>1900</v>
      </c>
    </row>
    <row r="1306" spans="1:2" x14ac:dyDescent="0.25">
      <c r="A1306" s="34">
        <f t="shared" si="264"/>
        <v>1</v>
      </c>
      <c r="B1306" s="34">
        <f t="shared" si="265"/>
        <v>1900</v>
      </c>
    </row>
    <row r="1307" spans="1:2" x14ac:dyDescent="0.25">
      <c r="A1307" s="34">
        <f t="shared" si="264"/>
        <v>1</v>
      </c>
      <c r="B1307" s="34">
        <f t="shared" si="265"/>
        <v>1900</v>
      </c>
    </row>
    <row r="1308" spans="1:2" x14ac:dyDescent="0.25">
      <c r="A1308" s="34">
        <f t="shared" si="264"/>
        <v>1</v>
      </c>
      <c r="B1308" s="34">
        <f t="shared" si="265"/>
        <v>1900</v>
      </c>
    </row>
    <row r="1309" spans="1:2" x14ac:dyDescent="0.25">
      <c r="A1309" s="34">
        <f t="shared" si="264"/>
        <v>1</v>
      </c>
      <c r="B1309" s="34">
        <f t="shared" si="265"/>
        <v>1900</v>
      </c>
    </row>
    <row r="1310" spans="1:2" x14ac:dyDescent="0.25">
      <c r="A1310" s="34">
        <f t="shared" si="264"/>
        <v>1</v>
      </c>
      <c r="B1310" s="34">
        <f t="shared" si="265"/>
        <v>1900</v>
      </c>
    </row>
    <row r="1311" spans="1:2" x14ac:dyDescent="0.25">
      <c r="A1311" s="34">
        <f t="shared" si="264"/>
        <v>1</v>
      </c>
      <c r="B1311" s="34">
        <f t="shared" si="265"/>
        <v>1900</v>
      </c>
    </row>
    <row r="1312" spans="1:2" x14ac:dyDescent="0.25">
      <c r="A1312" s="34">
        <f t="shared" si="264"/>
        <v>1</v>
      </c>
      <c r="B1312" s="34">
        <f t="shared" si="265"/>
        <v>1900</v>
      </c>
    </row>
    <row r="1313" spans="1:2" x14ac:dyDescent="0.25">
      <c r="A1313" s="34">
        <f t="shared" si="264"/>
        <v>1</v>
      </c>
      <c r="B1313" s="34">
        <f t="shared" si="265"/>
        <v>1900</v>
      </c>
    </row>
    <row r="1314" spans="1:2" x14ac:dyDescent="0.25">
      <c r="A1314" s="34">
        <f t="shared" si="264"/>
        <v>1</v>
      </c>
      <c r="B1314" s="34">
        <f t="shared" si="265"/>
        <v>1900</v>
      </c>
    </row>
    <row r="1315" spans="1:2" x14ac:dyDescent="0.25">
      <c r="A1315" s="34">
        <f t="shared" si="264"/>
        <v>1</v>
      </c>
      <c r="B1315" s="34">
        <f t="shared" si="265"/>
        <v>1900</v>
      </c>
    </row>
    <row r="1316" spans="1:2" x14ac:dyDescent="0.25">
      <c r="A1316" s="34">
        <f t="shared" si="264"/>
        <v>1</v>
      </c>
      <c r="B1316" s="34">
        <f t="shared" si="265"/>
        <v>1900</v>
      </c>
    </row>
    <row r="1317" spans="1:2" x14ac:dyDescent="0.25">
      <c r="A1317" s="34">
        <f t="shared" si="264"/>
        <v>1</v>
      </c>
      <c r="B1317" s="34">
        <f t="shared" si="265"/>
        <v>1900</v>
      </c>
    </row>
    <row r="1318" spans="1:2" x14ac:dyDescent="0.25">
      <c r="A1318" s="34">
        <f t="shared" si="264"/>
        <v>1</v>
      </c>
      <c r="B1318" s="34">
        <f t="shared" si="265"/>
        <v>1900</v>
      </c>
    </row>
    <row r="1319" spans="1:2" x14ac:dyDescent="0.25">
      <c r="A1319" s="34">
        <f t="shared" si="264"/>
        <v>1</v>
      </c>
      <c r="B1319" s="34">
        <f t="shared" si="265"/>
        <v>1900</v>
      </c>
    </row>
    <row r="1320" spans="1:2" x14ac:dyDescent="0.25">
      <c r="A1320" s="34">
        <f t="shared" si="264"/>
        <v>1</v>
      </c>
      <c r="B1320" s="34">
        <f t="shared" si="265"/>
        <v>1900</v>
      </c>
    </row>
    <row r="1321" spans="1:2" x14ac:dyDescent="0.25">
      <c r="A1321" s="34">
        <f t="shared" si="264"/>
        <v>1</v>
      </c>
      <c r="B1321" s="34">
        <f t="shared" si="265"/>
        <v>1900</v>
      </c>
    </row>
    <row r="1322" spans="1:2" x14ac:dyDescent="0.25">
      <c r="A1322" s="34">
        <f t="shared" si="264"/>
        <v>1</v>
      </c>
      <c r="B1322" s="34">
        <f t="shared" si="265"/>
        <v>1900</v>
      </c>
    </row>
    <row r="1323" spans="1:2" x14ac:dyDescent="0.25">
      <c r="A1323" s="34">
        <f t="shared" si="264"/>
        <v>1</v>
      </c>
      <c r="B1323" s="34">
        <f t="shared" si="265"/>
        <v>1900</v>
      </c>
    </row>
    <row r="1324" spans="1:2" x14ac:dyDescent="0.25">
      <c r="A1324" s="34">
        <f t="shared" si="264"/>
        <v>1</v>
      </c>
      <c r="B1324" s="34">
        <f t="shared" si="265"/>
        <v>1900</v>
      </c>
    </row>
    <row r="1325" spans="1:2" x14ac:dyDescent="0.25">
      <c r="A1325" s="34">
        <f t="shared" si="264"/>
        <v>1</v>
      </c>
      <c r="B1325" s="34">
        <f t="shared" si="265"/>
        <v>1900</v>
      </c>
    </row>
    <row r="1326" spans="1:2" x14ac:dyDescent="0.25">
      <c r="A1326" s="34">
        <f t="shared" si="264"/>
        <v>1</v>
      </c>
      <c r="B1326" s="34">
        <f t="shared" si="265"/>
        <v>1900</v>
      </c>
    </row>
    <row r="1327" spans="1:2" x14ac:dyDescent="0.25">
      <c r="A1327" s="34">
        <f t="shared" si="264"/>
        <v>1</v>
      </c>
      <c r="B1327" s="34">
        <f t="shared" si="265"/>
        <v>1900</v>
      </c>
    </row>
    <row r="1328" spans="1:2" x14ac:dyDescent="0.25">
      <c r="A1328" s="34">
        <f t="shared" si="264"/>
        <v>1</v>
      </c>
      <c r="B1328" s="34">
        <f t="shared" si="265"/>
        <v>1900</v>
      </c>
    </row>
    <row r="1329" spans="1:2" x14ac:dyDescent="0.25">
      <c r="A1329" s="34">
        <f t="shared" si="264"/>
        <v>1</v>
      </c>
      <c r="B1329" s="34">
        <f t="shared" si="265"/>
        <v>1900</v>
      </c>
    </row>
    <row r="1330" spans="1:2" x14ac:dyDescent="0.25">
      <c r="A1330" s="34">
        <f t="shared" si="264"/>
        <v>1</v>
      </c>
      <c r="B1330" s="34">
        <f t="shared" si="265"/>
        <v>1900</v>
      </c>
    </row>
    <row r="1331" spans="1:2" x14ac:dyDescent="0.25">
      <c r="A1331" s="34">
        <f t="shared" si="264"/>
        <v>1</v>
      </c>
      <c r="B1331" s="34">
        <f t="shared" si="265"/>
        <v>1900</v>
      </c>
    </row>
    <row r="1332" spans="1:2" x14ac:dyDescent="0.25">
      <c r="A1332" s="34">
        <f t="shared" si="264"/>
        <v>1</v>
      </c>
      <c r="B1332" s="34">
        <f t="shared" si="265"/>
        <v>1900</v>
      </c>
    </row>
    <row r="1333" spans="1:2" x14ac:dyDescent="0.25">
      <c r="A1333" s="34">
        <f t="shared" si="264"/>
        <v>1</v>
      </c>
      <c r="B1333" s="34">
        <f t="shared" si="265"/>
        <v>1900</v>
      </c>
    </row>
    <row r="1334" spans="1:2" x14ac:dyDescent="0.25">
      <c r="A1334" s="34">
        <f t="shared" si="264"/>
        <v>1</v>
      </c>
      <c r="B1334" s="34">
        <f t="shared" si="265"/>
        <v>1900</v>
      </c>
    </row>
    <row r="1335" spans="1:2" x14ac:dyDescent="0.25">
      <c r="A1335" s="34">
        <f t="shared" si="264"/>
        <v>1</v>
      </c>
      <c r="B1335" s="34">
        <f t="shared" si="265"/>
        <v>1900</v>
      </c>
    </row>
    <row r="1336" spans="1:2" x14ac:dyDescent="0.25">
      <c r="A1336" s="34">
        <f t="shared" si="264"/>
        <v>1</v>
      </c>
      <c r="B1336" s="34">
        <f t="shared" si="265"/>
        <v>1900</v>
      </c>
    </row>
    <row r="1337" spans="1:2" x14ac:dyDescent="0.25">
      <c r="A1337" s="34">
        <f t="shared" si="264"/>
        <v>1</v>
      </c>
      <c r="B1337" s="34">
        <f t="shared" si="265"/>
        <v>1900</v>
      </c>
    </row>
    <row r="1338" spans="1:2" x14ac:dyDescent="0.25">
      <c r="A1338" s="34">
        <f t="shared" si="264"/>
        <v>1</v>
      </c>
      <c r="B1338" s="34">
        <f t="shared" si="265"/>
        <v>1900</v>
      </c>
    </row>
    <row r="1339" spans="1:2" x14ac:dyDescent="0.25">
      <c r="A1339" s="34">
        <f t="shared" si="264"/>
        <v>1</v>
      </c>
      <c r="B1339" s="34">
        <f t="shared" si="265"/>
        <v>1900</v>
      </c>
    </row>
    <row r="1340" spans="1:2" x14ac:dyDescent="0.25">
      <c r="A1340" s="34">
        <f t="shared" si="264"/>
        <v>1</v>
      </c>
      <c r="B1340" s="34">
        <f t="shared" si="265"/>
        <v>1900</v>
      </c>
    </row>
    <row r="1341" spans="1:2" x14ac:dyDescent="0.25">
      <c r="A1341" s="34">
        <f t="shared" si="264"/>
        <v>1</v>
      </c>
      <c r="B1341" s="34">
        <f t="shared" si="265"/>
        <v>1900</v>
      </c>
    </row>
    <row r="1342" spans="1:2" x14ac:dyDescent="0.25">
      <c r="A1342" s="34">
        <f t="shared" si="264"/>
        <v>1</v>
      </c>
      <c r="B1342" s="34">
        <f t="shared" si="265"/>
        <v>1900</v>
      </c>
    </row>
    <row r="1343" spans="1:2" x14ac:dyDescent="0.25">
      <c r="A1343" s="34">
        <f t="shared" si="264"/>
        <v>1</v>
      </c>
      <c r="B1343" s="34">
        <f t="shared" si="265"/>
        <v>1900</v>
      </c>
    </row>
    <row r="1344" spans="1:2" x14ac:dyDescent="0.25">
      <c r="A1344" s="34">
        <f t="shared" ref="A1344:A1395" si="266">MONTH(C1344)</f>
        <v>1</v>
      </c>
      <c r="B1344" s="34">
        <f t="shared" ref="B1344:B1395" si="267">YEAR(C1344)</f>
        <v>1900</v>
      </c>
    </row>
    <row r="1345" spans="1:2" x14ac:dyDescent="0.25">
      <c r="A1345" s="34">
        <f t="shared" si="266"/>
        <v>1</v>
      </c>
      <c r="B1345" s="34">
        <f t="shared" si="267"/>
        <v>1900</v>
      </c>
    </row>
    <row r="1346" spans="1:2" x14ac:dyDescent="0.25">
      <c r="A1346" s="34">
        <f t="shared" si="266"/>
        <v>1</v>
      </c>
      <c r="B1346" s="34">
        <f t="shared" si="267"/>
        <v>1900</v>
      </c>
    </row>
    <row r="1347" spans="1:2" x14ac:dyDescent="0.25">
      <c r="A1347" s="34">
        <f t="shared" si="266"/>
        <v>1</v>
      </c>
      <c r="B1347" s="34">
        <f t="shared" si="267"/>
        <v>1900</v>
      </c>
    </row>
    <row r="1348" spans="1:2" x14ac:dyDescent="0.25">
      <c r="A1348" s="34">
        <f t="shared" si="266"/>
        <v>1</v>
      </c>
      <c r="B1348" s="34">
        <f t="shared" si="267"/>
        <v>1900</v>
      </c>
    </row>
    <row r="1349" spans="1:2" x14ac:dyDescent="0.25">
      <c r="A1349" s="34">
        <f t="shared" si="266"/>
        <v>1</v>
      </c>
      <c r="B1349" s="34">
        <f t="shared" si="267"/>
        <v>1900</v>
      </c>
    </row>
    <row r="1350" spans="1:2" x14ac:dyDescent="0.25">
      <c r="A1350" s="34">
        <f t="shared" si="266"/>
        <v>1</v>
      </c>
      <c r="B1350" s="34">
        <f t="shared" si="267"/>
        <v>1900</v>
      </c>
    </row>
    <row r="1351" spans="1:2" x14ac:dyDescent="0.25">
      <c r="A1351" s="34">
        <f t="shared" si="266"/>
        <v>1</v>
      </c>
      <c r="B1351" s="34">
        <f t="shared" si="267"/>
        <v>1900</v>
      </c>
    </row>
    <row r="1352" spans="1:2" x14ac:dyDescent="0.25">
      <c r="A1352" s="34">
        <f t="shared" si="266"/>
        <v>1</v>
      </c>
      <c r="B1352" s="34">
        <f t="shared" si="267"/>
        <v>1900</v>
      </c>
    </row>
    <row r="1353" spans="1:2" x14ac:dyDescent="0.25">
      <c r="A1353" s="34">
        <f t="shared" si="266"/>
        <v>1</v>
      </c>
      <c r="B1353" s="34">
        <f t="shared" si="267"/>
        <v>1900</v>
      </c>
    </row>
    <row r="1354" spans="1:2" x14ac:dyDescent="0.25">
      <c r="A1354" s="34">
        <f t="shared" si="266"/>
        <v>1</v>
      </c>
      <c r="B1354" s="34">
        <f t="shared" si="267"/>
        <v>1900</v>
      </c>
    </row>
    <row r="1355" spans="1:2" x14ac:dyDescent="0.25">
      <c r="A1355" s="34">
        <f t="shared" si="266"/>
        <v>1</v>
      </c>
      <c r="B1355" s="34">
        <f t="shared" si="267"/>
        <v>1900</v>
      </c>
    </row>
    <row r="1356" spans="1:2" x14ac:dyDescent="0.25">
      <c r="A1356" s="34">
        <f t="shared" si="266"/>
        <v>1</v>
      </c>
      <c r="B1356" s="34">
        <f t="shared" si="267"/>
        <v>1900</v>
      </c>
    </row>
    <row r="1357" spans="1:2" x14ac:dyDescent="0.25">
      <c r="A1357" s="34">
        <f t="shared" si="266"/>
        <v>1</v>
      </c>
      <c r="B1357" s="34">
        <f t="shared" si="267"/>
        <v>1900</v>
      </c>
    </row>
    <row r="1358" spans="1:2" x14ac:dyDescent="0.25">
      <c r="A1358" s="34">
        <f t="shared" si="266"/>
        <v>1</v>
      </c>
      <c r="B1358" s="34">
        <f t="shared" si="267"/>
        <v>1900</v>
      </c>
    </row>
    <row r="1359" spans="1:2" x14ac:dyDescent="0.25">
      <c r="A1359" s="34">
        <f t="shared" si="266"/>
        <v>1</v>
      </c>
      <c r="B1359" s="34">
        <f t="shared" si="267"/>
        <v>1900</v>
      </c>
    </row>
    <row r="1360" spans="1:2" x14ac:dyDescent="0.25">
      <c r="A1360" s="34">
        <f t="shared" si="266"/>
        <v>1</v>
      </c>
      <c r="B1360" s="34">
        <f t="shared" si="267"/>
        <v>1900</v>
      </c>
    </row>
    <row r="1361" spans="1:2" x14ac:dyDescent="0.25">
      <c r="A1361" s="34">
        <f t="shared" si="266"/>
        <v>1</v>
      </c>
      <c r="B1361" s="34">
        <f t="shared" si="267"/>
        <v>1900</v>
      </c>
    </row>
    <row r="1362" spans="1:2" x14ac:dyDescent="0.25">
      <c r="A1362" s="34">
        <f t="shared" si="266"/>
        <v>1</v>
      </c>
      <c r="B1362" s="34">
        <f t="shared" si="267"/>
        <v>1900</v>
      </c>
    </row>
    <row r="1363" spans="1:2" x14ac:dyDescent="0.25">
      <c r="A1363" s="34">
        <f t="shared" si="266"/>
        <v>1</v>
      </c>
      <c r="B1363" s="34">
        <f t="shared" si="267"/>
        <v>1900</v>
      </c>
    </row>
    <row r="1364" spans="1:2" x14ac:dyDescent="0.25">
      <c r="A1364" s="34">
        <f t="shared" si="266"/>
        <v>1</v>
      </c>
      <c r="B1364" s="34">
        <f t="shared" si="267"/>
        <v>1900</v>
      </c>
    </row>
    <row r="1365" spans="1:2" x14ac:dyDescent="0.25">
      <c r="A1365" s="34">
        <f t="shared" si="266"/>
        <v>1</v>
      </c>
      <c r="B1365" s="34">
        <f t="shared" si="267"/>
        <v>1900</v>
      </c>
    </row>
    <row r="1366" spans="1:2" x14ac:dyDescent="0.25">
      <c r="A1366" s="34">
        <f t="shared" si="266"/>
        <v>1</v>
      </c>
      <c r="B1366" s="34">
        <f t="shared" si="267"/>
        <v>1900</v>
      </c>
    </row>
    <row r="1367" spans="1:2" x14ac:dyDescent="0.25">
      <c r="A1367" s="34">
        <f t="shared" si="266"/>
        <v>1</v>
      </c>
      <c r="B1367" s="34">
        <f t="shared" si="267"/>
        <v>1900</v>
      </c>
    </row>
    <row r="1368" spans="1:2" x14ac:dyDescent="0.25">
      <c r="A1368" s="34">
        <f t="shared" si="266"/>
        <v>1</v>
      </c>
      <c r="B1368" s="34">
        <f t="shared" si="267"/>
        <v>1900</v>
      </c>
    </row>
    <row r="1369" spans="1:2" x14ac:dyDescent="0.25">
      <c r="A1369" s="34">
        <f t="shared" si="266"/>
        <v>1</v>
      </c>
      <c r="B1369" s="34">
        <f t="shared" si="267"/>
        <v>1900</v>
      </c>
    </row>
    <row r="1370" spans="1:2" x14ac:dyDescent="0.25">
      <c r="A1370" s="34">
        <f t="shared" si="266"/>
        <v>1</v>
      </c>
      <c r="B1370" s="34">
        <f t="shared" si="267"/>
        <v>1900</v>
      </c>
    </row>
    <row r="1371" spans="1:2" x14ac:dyDescent="0.25">
      <c r="A1371" s="34">
        <f t="shared" si="266"/>
        <v>1</v>
      </c>
      <c r="B1371" s="34">
        <f t="shared" si="267"/>
        <v>1900</v>
      </c>
    </row>
    <row r="1372" spans="1:2" x14ac:dyDescent="0.25">
      <c r="A1372" s="34">
        <f t="shared" si="266"/>
        <v>1</v>
      </c>
      <c r="B1372" s="34">
        <f t="shared" si="267"/>
        <v>1900</v>
      </c>
    </row>
    <row r="1373" spans="1:2" x14ac:dyDescent="0.25">
      <c r="A1373" s="34">
        <f t="shared" si="266"/>
        <v>1</v>
      </c>
      <c r="B1373" s="34">
        <f t="shared" si="267"/>
        <v>1900</v>
      </c>
    </row>
    <row r="1374" spans="1:2" x14ac:dyDescent="0.25">
      <c r="A1374" s="34">
        <f t="shared" si="266"/>
        <v>1</v>
      </c>
      <c r="B1374" s="34">
        <f t="shared" si="267"/>
        <v>1900</v>
      </c>
    </row>
    <row r="1375" spans="1:2" x14ac:dyDescent="0.25">
      <c r="A1375" s="34">
        <f t="shared" si="266"/>
        <v>1</v>
      </c>
      <c r="B1375" s="34">
        <f t="shared" si="267"/>
        <v>1900</v>
      </c>
    </row>
    <row r="1376" spans="1:2" x14ac:dyDescent="0.25">
      <c r="A1376" s="34">
        <f t="shared" si="266"/>
        <v>1</v>
      </c>
      <c r="B1376" s="34">
        <f t="shared" si="267"/>
        <v>1900</v>
      </c>
    </row>
    <row r="1377" spans="1:2" x14ac:dyDescent="0.25">
      <c r="A1377" s="34">
        <f t="shared" si="266"/>
        <v>1</v>
      </c>
      <c r="B1377" s="34">
        <f t="shared" si="267"/>
        <v>1900</v>
      </c>
    </row>
    <row r="1378" spans="1:2" x14ac:dyDescent="0.25">
      <c r="A1378" s="34">
        <f t="shared" si="266"/>
        <v>1</v>
      </c>
      <c r="B1378" s="34">
        <f t="shared" si="267"/>
        <v>1900</v>
      </c>
    </row>
    <row r="1379" spans="1:2" x14ac:dyDescent="0.25">
      <c r="A1379" s="34">
        <f t="shared" si="266"/>
        <v>1</v>
      </c>
      <c r="B1379" s="34">
        <f t="shared" si="267"/>
        <v>1900</v>
      </c>
    </row>
    <row r="1380" spans="1:2" x14ac:dyDescent="0.25">
      <c r="A1380" s="34">
        <f t="shared" si="266"/>
        <v>1</v>
      </c>
      <c r="B1380" s="34">
        <f t="shared" si="267"/>
        <v>1900</v>
      </c>
    </row>
    <row r="1381" spans="1:2" x14ac:dyDescent="0.25">
      <c r="A1381" s="34">
        <f t="shared" si="266"/>
        <v>1</v>
      </c>
      <c r="B1381" s="34">
        <f t="shared" si="267"/>
        <v>1900</v>
      </c>
    </row>
    <row r="1382" spans="1:2" x14ac:dyDescent="0.25">
      <c r="A1382" s="34">
        <f t="shared" si="266"/>
        <v>1</v>
      </c>
      <c r="B1382" s="34">
        <f t="shared" si="267"/>
        <v>1900</v>
      </c>
    </row>
    <row r="1383" spans="1:2" x14ac:dyDescent="0.25">
      <c r="A1383" s="34">
        <f t="shared" si="266"/>
        <v>1</v>
      </c>
      <c r="B1383" s="34">
        <f t="shared" si="267"/>
        <v>1900</v>
      </c>
    </row>
    <row r="1384" spans="1:2" x14ac:dyDescent="0.25">
      <c r="A1384" s="34">
        <f t="shared" si="266"/>
        <v>1</v>
      </c>
      <c r="B1384" s="34">
        <f t="shared" si="267"/>
        <v>1900</v>
      </c>
    </row>
    <row r="1385" spans="1:2" x14ac:dyDescent="0.25">
      <c r="A1385" s="34">
        <f t="shared" si="266"/>
        <v>1</v>
      </c>
      <c r="B1385" s="34">
        <f t="shared" si="267"/>
        <v>1900</v>
      </c>
    </row>
    <row r="1386" spans="1:2" x14ac:dyDescent="0.25">
      <c r="A1386" s="34">
        <f t="shared" si="266"/>
        <v>1</v>
      </c>
      <c r="B1386" s="34">
        <f t="shared" si="267"/>
        <v>1900</v>
      </c>
    </row>
    <row r="1387" spans="1:2" x14ac:dyDescent="0.25">
      <c r="A1387" s="34">
        <f t="shared" si="266"/>
        <v>1</v>
      </c>
      <c r="B1387" s="34">
        <f t="shared" si="267"/>
        <v>1900</v>
      </c>
    </row>
    <row r="1388" spans="1:2" x14ac:dyDescent="0.25">
      <c r="A1388" s="34">
        <f t="shared" si="266"/>
        <v>1</v>
      </c>
      <c r="B1388" s="34">
        <f t="shared" si="267"/>
        <v>1900</v>
      </c>
    </row>
    <row r="1389" spans="1:2" x14ac:dyDescent="0.25">
      <c r="A1389" s="34">
        <f t="shared" si="266"/>
        <v>1</v>
      </c>
      <c r="B1389" s="34">
        <f t="shared" si="267"/>
        <v>1900</v>
      </c>
    </row>
    <row r="1390" spans="1:2" x14ac:dyDescent="0.25">
      <c r="A1390" s="34">
        <f t="shared" si="266"/>
        <v>1</v>
      </c>
      <c r="B1390" s="34">
        <f t="shared" si="267"/>
        <v>1900</v>
      </c>
    </row>
    <row r="1391" spans="1:2" x14ac:dyDescent="0.25">
      <c r="A1391" s="34">
        <f t="shared" si="266"/>
        <v>1</v>
      </c>
      <c r="B1391" s="34">
        <f t="shared" si="267"/>
        <v>1900</v>
      </c>
    </row>
    <row r="1392" spans="1:2" x14ac:dyDescent="0.25">
      <c r="A1392" s="34">
        <f t="shared" si="266"/>
        <v>1</v>
      </c>
      <c r="B1392" s="34">
        <f t="shared" si="267"/>
        <v>1900</v>
      </c>
    </row>
    <row r="1393" spans="1:2" x14ac:dyDescent="0.25">
      <c r="A1393" s="34">
        <f t="shared" si="266"/>
        <v>1</v>
      </c>
      <c r="B1393" s="34">
        <f t="shared" si="267"/>
        <v>1900</v>
      </c>
    </row>
    <row r="1394" spans="1:2" x14ac:dyDescent="0.25">
      <c r="A1394" s="34">
        <f t="shared" si="266"/>
        <v>1</v>
      </c>
      <c r="B1394" s="34">
        <f t="shared" si="267"/>
        <v>1900</v>
      </c>
    </row>
    <row r="1395" spans="1:2" x14ac:dyDescent="0.25">
      <c r="A1395" s="34">
        <f t="shared" si="266"/>
        <v>1</v>
      </c>
      <c r="B1395" s="34">
        <f t="shared" si="267"/>
        <v>1900</v>
      </c>
    </row>
  </sheetData>
  <sortState xmlns:xlrd2="http://schemas.microsoft.com/office/spreadsheetml/2017/richdata2" ref="FW93:FW269">
    <sortCondition ref="FW93:FW269"/>
  </sortState>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19" activePane="bottomLeft" state="frozen"/>
      <selection pane="bottomLeft" activeCell="AI38" sqref="AI38"/>
    </sheetView>
  </sheetViews>
  <sheetFormatPr defaultColWidth="12.5703125" defaultRowHeight="15" x14ac:dyDescent="0.25"/>
  <cols>
    <col min="1" max="1" width="19.140625" style="4" customWidth="1"/>
    <col min="2" max="3" width="18.28515625" bestFit="1" customWidth="1"/>
    <col min="4" max="4" width="18.28515625" style="5" customWidth="1"/>
    <col min="5" max="5" width="17.140625" customWidth="1"/>
    <col min="6" max="6" width="17.85546875" customWidth="1"/>
    <col min="7" max="7" width="15.28515625" style="5" customWidth="1"/>
    <col min="8" max="8" width="16.5703125" customWidth="1"/>
    <col min="9" max="9" width="18.28515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28515625" style="5" customWidth="1"/>
    <col min="23" max="23" width="15.28515625" customWidth="1"/>
    <col min="24" max="24" width="16.5703125" customWidth="1"/>
    <col min="25" max="25" width="16.28515625" style="5" customWidth="1"/>
    <col min="28" max="28" width="16.28515625" style="5" customWidth="1"/>
    <col min="31" max="31" width="18.5703125" style="5" customWidth="1"/>
    <col min="32" max="32" width="16.7109375" customWidth="1"/>
    <col min="33" max="33" width="16.28515625" customWidth="1"/>
    <col min="34" max="34" width="15.7109375" style="5" customWidth="1"/>
    <col min="35" max="35" width="16.71093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5">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25">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25">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25">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25">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25">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25">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25">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25">
      <c r="A31" s="9">
        <f t="shared" si="1"/>
        <v>45856</v>
      </c>
      <c r="B31" s="6">
        <f>VLOOKUP($A31,'WEEKLY DATA'!$C$9:$G$699,4)</f>
        <v>550</v>
      </c>
      <c r="C31" s="6">
        <v>390</v>
      </c>
      <c r="D31" s="28">
        <v>339</v>
      </c>
      <c r="E31" s="6">
        <f>VLOOKUP($A31,'WEEKLY DATA'!$C$9:$GA$699,8)</f>
        <v>600</v>
      </c>
      <c r="F31" s="7">
        <v>325</v>
      </c>
      <c r="G31" s="28">
        <v>310.5</v>
      </c>
      <c r="H31" s="6">
        <f>VLOOKUP($A31,'WEEKLY DATA'!$C$9:$GA$699,24)</f>
        <v>400</v>
      </c>
      <c r="I31" s="6">
        <v>340</v>
      </c>
      <c r="J31" s="28">
        <v>303</v>
      </c>
      <c r="K31" s="6">
        <f>VLOOKUP($A31,'WEEKLY DATA'!$C$9:$GA$699,40)</f>
        <v>610</v>
      </c>
      <c r="L31" s="6">
        <v>362.5</v>
      </c>
      <c r="M31" s="28">
        <v>278</v>
      </c>
      <c r="N31" s="6">
        <f>VLOOKUP($A31,'WEEKLY DATA'!$C$9:$GA$699,56)</f>
        <v>700</v>
      </c>
      <c r="O31" s="6">
        <v>415</v>
      </c>
      <c r="P31" s="28">
        <v>343.5</v>
      </c>
      <c r="Q31" s="6">
        <f>VLOOKUP($A31,'WEEKLY DATA'!$C$9:$GA$699,72)</f>
        <v>660</v>
      </c>
      <c r="R31" s="7">
        <v>345</v>
      </c>
      <c r="S31" s="28">
        <v>253.5</v>
      </c>
      <c r="T31" s="6">
        <f>VLOOKUP($A31,'WEEKLY DATA'!$C$9:$GA$699,100)</f>
        <v>680</v>
      </c>
      <c r="U31" s="7">
        <v>270</v>
      </c>
      <c r="V31" s="28">
        <v>297</v>
      </c>
      <c r="W31" s="6">
        <f>VLOOKUP($A31,'WEEKLY DATA'!$C$9:$GA$699,104)</f>
        <v>690</v>
      </c>
      <c r="X31" s="7">
        <v>365</v>
      </c>
      <c r="Y31" s="28">
        <v>267</v>
      </c>
      <c r="Z31" s="6">
        <f>VLOOKUP($A31,'WEEKLY DATA'!$C$9:$GA$699,120)</f>
        <v>685</v>
      </c>
      <c r="AA31" s="7">
        <v>380</v>
      </c>
      <c r="AB31" s="28">
        <v>277.5</v>
      </c>
      <c r="AC31" s="6">
        <f>VLOOKUP($A31,'WEEKLY DATA'!$C$9:$GA$699,136)</f>
        <v>485</v>
      </c>
      <c r="AD31" s="7">
        <v>362.5</v>
      </c>
      <c r="AE31" s="28">
        <v>269.5</v>
      </c>
      <c r="AF31" s="6">
        <f>VLOOKUP($A31,'WEEKLY DATA'!$C$9:$GA$699,152)</f>
        <v>270</v>
      </c>
      <c r="AG31" s="7">
        <v>390</v>
      </c>
      <c r="AH31" s="28">
        <v>314.5</v>
      </c>
      <c r="AI31" s="6">
        <f>VLOOKUP($A31,'WEEKLY DATA'!$C$9:$GA$699,168)</f>
        <v>370</v>
      </c>
      <c r="AJ31" s="7">
        <v>327.5</v>
      </c>
      <c r="AK31" s="29">
        <v>267</v>
      </c>
      <c r="AM31" s="12">
        <f t="shared" si="0"/>
        <v>7</v>
      </c>
    </row>
    <row r="32" spans="1:39" x14ac:dyDescent="0.25">
      <c r="A32" s="9">
        <f t="shared" si="1"/>
        <v>45863</v>
      </c>
      <c r="B32" s="6">
        <f>VLOOKUP($A32,'WEEKLY DATA'!$C$9:$G$699,4)</f>
        <v>550</v>
      </c>
      <c r="C32" s="6">
        <v>392.5</v>
      </c>
      <c r="D32" s="28">
        <v>339.5</v>
      </c>
      <c r="E32" s="6">
        <f>VLOOKUP($A32,'WEEKLY DATA'!$C$9:$GA$699,8)</f>
        <v>597.5</v>
      </c>
      <c r="F32" s="1">
        <v>330</v>
      </c>
      <c r="G32" s="28">
        <v>309.5</v>
      </c>
      <c r="H32" s="6">
        <f>VLOOKUP($A32,'WEEKLY DATA'!$C$9:$GA$699,24)</f>
        <v>397.5</v>
      </c>
      <c r="I32" s="6">
        <v>342.5</v>
      </c>
      <c r="J32" s="28">
        <v>302.5</v>
      </c>
      <c r="K32" s="6">
        <f>VLOOKUP($A32,'WEEKLY DATA'!$C$9:$GA$699,40)</f>
        <v>607.5</v>
      </c>
      <c r="L32" s="6">
        <v>365</v>
      </c>
      <c r="M32" s="28">
        <v>278.5</v>
      </c>
      <c r="N32" s="6">
        <f>VLOOKUP($A32,'WEEKLY DATA'!$C$9:$GA$699,56)</f>
        <v>697.5</v>
      </c>
      <c r="O32" s="6">
        <v>417.5</v>
      </c>
      <c r="P32" s="28">
        <v>342</v>
      </c>
      <c r="Q32" s="6">
        <f>VLOOKUP($A32,'WEEKLY DATA'!$C$9:$GA$699,72)</f>
        <v>657.5</v>
      </c>
      <c r="R32" s="1">
        <v>347.5</v>
      </c>
      <c r="S32" s="28">
        <v>252</v>
      </c>
      <c r="T32" s="6">
        <f>VLOOKUP($A32,'WEEKLY DATA'!$C$9:$GA$699,100)</f>
        <v>677.5</v>
      </c>
      <c r="U32" s="1">
        <v>272.5</v>
      </c>
      <c r="V32" s="28">
        <v>298</v>
      </c>
      <c r="W32" s="6">
        <f>VLOOKUP($A32,'WEEKLY DATA'!$C$9:$GA$699,104)</f>
        <v>687.5</v>
      </c>
      <c r="X32" s="1">
        <v>372.5</v>
      </c>
      <c r="Y32" s="28">
        <v>263.5</v>
      </c>
      <c r="Z32" s="6">
        <f>VLOOKUP($A32,'WEEKLY DATA'!$C$9:$GA$699,120)</f>
        <v>682.5</v>
      </c>
      <c r="AA32" s="1">
        <v>380</v>
      </c>
      <c r="AB32" s="28">
        <v>275.5</v>
      </c>
      <c r="AC32" s="6">
        <f>VLOOKUP($A32,'WEEKLY DATA'!$C$9:$GA$699,136)</f>
        <v>482.5</v>
      </c>
      <c r="AD32" s="1">
        <v>362.5</v>
      </c>
      <c r="AE32" s="28">
        <v>269.5</v>
      </c>
      <c r="AF32" s="6">
        <f>VLOOKUP($A32,'WEEKLY DATA'!$C$9:$GA$699,152)</f>
        <v>270</v>
      </c>
      <c r="AG32" s="1">
        <v>387.5</v>
      </c>
      <c r="AH32" s="28">
        <v>313</v>
      </c>
      <c r="AI32" s="6">
        <f>VLOOKUP($A32,'WEEKLY DATA'!$C$9:$GA$699,168)</f>
        <v>370</v>
      </c>
      <c r="AJ32" s="1">
        <v>331.25</v>
      </c>
      <c r="AK32" s="29">
        <v>266.75</v>
      </c>
      <c r="AM32" s="12">
        <f t="shared" si="0"/>
        <v>7</v>
      </c>
    </row>
    <row r="33" spans="1:39" x14ac:dyDescent="0.25">
      <c r="A33" s="9">
        <f t="shared" si="1"/>
        <v>45870</v>
      </c>
      <c r="B33" s="6">
        <f>VLOOKUP($A33,'WEEKLY DATA'!$C$9:$G$699,4)</f>
        <v>550</v>
      </c>
      <c r="C33" s="6">
        <v>395</v>
      </c>
      <c r="D33" s="28">
        <v>340</v>
      </c>
      <c r="E33" s="6">
        <f>VLOOKUP($A33,'WEEKLY DATA'!$C$9:$GA$699,8)</f>
        <v>595</v>
      </c>
      <c r="F33" s="7">
        <v>335</v>
      </c>
      <c r="G33" s="28">
        <v>302.5</v>
      </c>
      <c r="H33" s="6">
        <f>VLOOKUP($A33,'WEEKLY DATA'!$C$9:$GA$699,24)</f>
        <v>395</v>
      </c>
      <c r="I33" s="6">
        <v>345</v>
      </c>
      <c r="J33" s="28">
        <v>316</v>
      </c>
      <c r="K33" s="6">
        <f>VLOOKUP($A33,'WEEKLY DATA'!$C$9:$GA$699,40)</f>
        <v>605</v>
      </c>
      <c r="L33" s="6">
        <v>367.5</v>
      </c>
      <c r="M33" s="28">
        <v>279</v>
      </c>
      <c r="N33" s="6">
        <f>VLOOKUP($A33,'WEEKLY DATA'!$C$9:$GA$699,56)</f>
        <v>695</v>
      </c>
      <c r="O33" s="6">
        <v>420</v>
      </c>
      <c r="P33" s="28">
        <v>342.5</v>
      </c>
      <c r="Q33" s="6">
        <f>VLOOKUP($A33,'WEEKLY DATA'!$C$9:$GA$699,72)</f>
        <v>655</v>
      </c>
      <c r="R33" s="7">
        <v>350</v>
      </c>
      <c r="S33" s="28">
        <v>252.5</v>
      </c>
      <c r="T33" s="6">
        <f>VLOOKUP($A33,'WEEKLY DATA'!$C$9:$GA$699,100)</f>
        <v>675</v>
      </c>
      <c r="U33" s="7">
        <v>275</v>
      </c>
      <c r="V33" s="28">
        <v>297</v>
      </c>
      <c r="W33" s="6">
        <f>VLOOKUP($A33,'WEEKLY DATA'!$C$9:$GA$699,104)</f>
        <v>685</v>
      </c>
      <c r="X33" s="7">
        <v>380</v>
      </c>
      <c r="Y33" s="28">
        <v>264</v>
      </c>
      <c r="Z33" s="6">
        <f>VLOOKUP($A33,'WEEKLY DATA'!$C$9:$GA$699,120)</f>
        <v>680</v>
      </c>
      <c r="AA33" s="7">
        <v>380</v>
      </c>
      <c r="AB33" s="28">
        <v>275.5</v>
      </c>
      <c r="AC33" s="6">
        <f>VLOOKUP($A33,'WEEKLY DATA'!$C$9:$GA$699,136)</f>
        <v>480</v>
      </c>
      <c r="AD33" s="7">
        <v>362.5</v>
      </c>
      <c r="AE33" s="28">
        <v>267.5</v>
      </c>
      <c r="AF33" s="6">
        <f>VLOOKUP($A33,'WEEKLY DATA'!$C$9:$GA$699,152)</f>
        <v>270</v>
      </c>
      <c r="AG33" s="7">
        <v>385</v>
      </c>
      <c r="AH33" s="28">
        <v>315.5</v>
      </c>
      <c r="AI33" s="6">
        <f>VLOOKUP($A33,'WEEKLY DATA'!$C$9:$GA$699,168)</f>
        <v>370</v>
      </c>
      <c r="AJ33" s="7">
        <v>335</v>
      </c>
      <c r="AK33" s="29">
        <v>267.5</v>
      </c>
      <c r="AM33" s="12">
        <f t="shared" si="0"/>
        <v>8</v>
      </c>
    </row>
    <row r="34" spans="1:39" x14ac:dyDescent="0.25">
      <c r="A34" s="9">
        <f t="shared" si="1"/>
        <v>45877</v>
      </c>
      <c r="B34" s="6">
        <f>VLOOKUP($A34,'WEEKLY DATA'!$C$9:$G$699,4)</f>
        <v>550</v>
      </c>
      <c r="C34" s="6">
        <v>395</v>
      </c>
      <c r="D34" s="28">
        <v>340</v>
      </c>
      <c r="E34" s="6">
        <f>VLOOKUP($A34,'WEEKLY DATA'!$C$9:$GA$699,8)</f>
        <v>580</v>
      </c>
      <c r="F34" s="7">
        <v>335</v>
      </c>
      <c r="G34" s="28">
        <v>302.5</v>
      </c>
      <c r="H34" s="6">
        <f>VLOOKUP($A34,'WEEKLY DATA'!$C$9:$GA$699,24)</f>
        <v>380</v>
      </c>
      <c r="I34" s="6">
        <v>345</v>
      </c>
      <c r="J34" s="28">
        <v>316</v>
      </c>
      <c r="K34" s="6">
        <f>VLOOKUP($A34,'WEEKLY DATA'!$C$9:$GA$699,40)</f>
        <v>590</v>
      </c>
      <c r="L34" s="6">
        <v>367.5</v>
      </c>
      <c r="M34" s="28">
        <v>279</v>
      </c>
      <c r="N34" s="6">
        <f>VLOOKUP($A34,'WEEKLY DATA'!$C$9:$GA$699,56)</f>
        <v>680</v>
      </c>
      <c r="O34" s="6">
        <v>420</v>
      </c>
      <c r="P34" s="28">
        <v>341.5</v>
      </c>
      <c r="Q34" s="6">
        <f>VLOOKUP($A34,'WEEKLY DATA'!$C$9:$GA$699,72)</f>
        <v>640</v>
      </c>
      <c r="R34" s="7">
        <v>360</v>
      </c>
      <c r="S34" s="28">
        <v>253.5</v>
      </c>
      <c r="T34" s="6">
        <f>VLOOKUP($A34,'WEEKLY DATA'!$C$9:$GA$699,100)</f>
        <v>660</v>
      </c>
      <c r="U34" s="7">
        <v>280</v>
      </c>
      <c r="V34" s="28">
        <v>298</v>
      </c>
      <c r="W34" s="6">
        <f>VLOOKUP($A34,'WEEKLY DATA'!$C$9:$GA$699,104)</f>
        <v>670</v>
      </c>
      <c r="X34" s="7">
        <v>380</v>
      </c>
      <c r="Y34" s="28">
        <v>262</v>
      </c>
      <c r="Z34" s="6">
        <f>VLOOKUP($A34,'WEEKLY DATA'!$C$9:$GA$699,120)</f>
        <v>670</v>
      </c>
      <c r="AA34" s="7">
        <v>380</v>
      </c>
      <c r="AB34" s="28">
        <v>275.5</v>
      </c>
      <c r="AC34" s="6">
        <f>VLOOKUP($A34,'WEEKLY DATA'!$C$9:$GA$699,136)</f>
        <v>480</v>
      </c>
      <c r="AD34" s="7">
        <v>357.5</v>
      </c>
      <c r="AE34" s="28">
        <v>266.5</v>
      </c>
      <c r="AF34" s="6">
        <f>VLOOKUP($A34,'WEEKLY DATA'!$C$9:$GA$699,152)</f>
        <v>270</v>
      </c>
      <c r="AG34" s="7">
        <v>380</v>
      </c>
      <c r="AH34" s="28">
        <v>314.5</v>
      </c>
      <c r="AI34" s="6">
        <f>VLOOKUP($A34,'WEEKLY DATA'!$C$9:$GA$699,168)</f>
        <v>370</v>
      </c>
      <c r="AJ34" s="7">
        <v>340</v>
      </c>
      <c r="AK34" s="29">
        <v>269</v>
      </c>
      <c r="AM34" s="12">
        <f t="shared" si="0"/>
        <v>8</v>
      </c>
    </row>
    <row r="35" spans="1:39" x14ac:dyDescent="0.25">
      <c r="A35" s="9">
        <f t="shared" si="1"/>
        <v>45884</v>
      </c>
      <c r="B35" s="6">
        <f>VLOOKUP($A35,'WEEKLY DATA'!$C$9:$G$699,4)</f>
        <v>550</v>
      </c>
      <c r="C35" s="6">
        <v>395</v>
      </c>
      <c r="D35" s="28">
        <v>345</v>
      </c>
      <c r="E35" s="6">
        <f>VLOOKUP($A35,'WEEKLY DATA'!$C$9:$GA$699,8)</f>
        <v>450</v>
      </c>
      <c r="F35" s="1">
        <v>335</v>
      </c>
      <c r="G35" s="28">
        <v>300</v>
      </c>
      <c r="H35" s="6">
        <f>VLOOKUP($A35,'WEEKLY DATA'!$C$9:$GA$699,24)</f>
        <v>380</v>
      </c>
      <c r="I35" s="6">
        <v>345</v>
      </c>
      <c r="J35" s="28">
        <v>316</v>
      </c>
      <c r="K35" s="6">
        <f>VLOOKUP($A35,'WEEKLY DATA'!$C$9:$GA$699,40)</f>
        <v>580</v>
      </c>
      <c r="L35" s="6">
        <v>367.5</v>
      </c>
      <c r="M35" s="28">
        <v>278.5</v>
      </c>
      <c r="N35" s="6">
        <f>VLOOKUP($A35,'WEEKLY DATA'!$C$9:$GA$699,56)</f>
        <v>680</v>
      </c>
      <c r="O35" s="6">
        <v>422.5</v>
      </c>
      <c r="P35" s="28">
        <v>341.5</v>
      </c>
      <c r="Q35" s="6">
        <f>VLOOKUP($A35,'WEEKLY DATA'!$C$9:$GA$699,72)</f>
        <v>620</v>
      </c>
      <c r="R35" s="1">
        <v>360</v>
      </c>
      <c r="S35" s="28">
        <v>253</v>
      </c>
      <c r="T35" s="6">
        <f>VLOOKUP($A35,'WEEKLY DATA'!$C$9:$GA$699,100)</f>
        <v>640</v>
      </c>
      <c r="U35" s="1">
        <v>280</v>
      </c>
      <c r="V35" s="28">
        <v>294</v>
      </c>
      <c r="W35" s="6">
        <f>VLOOKUP($A35,'WEEKLY DATA'!$C$9:$GA$699,104)</f>
        <v>650</v>
      </c>
      <c r="X35" s="1">
        <v>380</v>
      </c>
      <c r="Y35" s="28">
        <v>259</v>
      </c>
      <c r="Z35" s="6">
        <f>VLOOKUP($A35,'WEEKLY DATA'!$C$9:$GA$699,120)</f>
        <v>670</v>
      </c>
      <c r="AA35" s="1">
        <v>380</v>
      </c>
      <c r="AB35" s="28">
        <v>277.5</v>
      </c>
      <c r="AC35" s="6">
        <f>VLOOKUP($A35,'WEEKLY DATA'!$C$9:$GA$699,136)</f>
        <v>480</v>
      </c>
      <c r="AD35" s="1">
        <v>357.5</v>
      </c>
      <c r="AE35" s="28">
        <v>266</v>
      </c>
      <c r="AF35" s="6">
        <f>VLOOKUP($A35,'WEEKLY DATA'!$C$9:$GA$699,152)</f>
        <v>270</v>
      </c>
      <c r="AG35" s="1">
        <v>380</v>
      </c>
      <c r="AH35" s="28">
        <v>314.5</v>
      </c>
      <c r="AI35" s="6">
        <f>VLOOKUP($A35,'WEEKLY DATA'!$C$9:$GA$699,168)</f>
        <v>370</v>
      </c>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M11" sqref="M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N8" sqref="N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J28" sqref="J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O12" sqref="O12"/>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O9" sqref="O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M14" sqref="M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N14" sqref="N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1" sqref="Q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P15" sqref="P15"/>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O8" sqref="O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17" sqref="K17"/>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I28" sqref="I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3" t="s">
        <v>83</v>
      </c>
      <c r="B21" s="273"/>
      <c r="C21" s="273"/>
      <c r="D21" s="273"/>
      <c r="E21" s="273"/>
      <c r="F21" s="273"/>
      <c r="G21" s="273"/>
      <c r="H21" s="273"/>
      <c r="I21" s="273"/>
      <c r="J21" s="273"/>
      <c r="K21" s="273"/>
      <c r="L21" s="273"/>
      <c r="M21" s="273"/>
      <c r="N21" s="273"/>
      <c r="O21" s="273"/>
      <c r="P21" s="273"/>
    </row>
    <row r="22" spans="1:16" x14ac:dyDescent="0.25">
      <c r="A22" s="273"/>
      <c r="B22" s="273"/>
      <c r="C22" s="273"/>
      <c r="D22" s="273"/>
      <c r="E22" s="273"/>
      <c r="F22" s="273"/>
      <c r="G22" s="273"/>
      <c r="H22" s="273"/>
      <c r="I22" s="273"/>
      <c r="J22" s="273"/>
      <c r="K22" s="273"/>
      <c r="L22" s="273"/>
      <c r="M22" s="273"/>
      <c r="N22" s="273"/>
      <c r="O22" s="273"/>
      <c r="P22" s="273"/>
    </row>
    <row r="23" spans="1:16" x14ac:dyDescent="0.25">
      <c r="A23" s="273"/>
      <c r="B23" s="273"/>
      <c r="C23" s="273"/>
      <c r="D23" s="273"/>
      <c r="E23" s="273"/>
      <c r="F23" s="273"/>
      <c r="G23" s="273"/>
      <c r="H23" s="273"/>
      <c r="I23" s="273"/>
      <c r="J23" s="273"/>
      <c r="K23" s="273"/>
      <c r="L23" s="273"/>
      <c r="M23" s="273"/>
      <c r="N23" s="273"/>
      <c r="O23" s="273"/>
      <c r="P23" s="273"/>
    </row>
    <row r="24" spans="1:16" x14ac:dyDescent="0.25">
      <c r="A24" s="273"/>
      <c r="B24" s="273"/>
      <c r="C24" s="273"/>
      <c r="D24" s="273"/>
      <c r="E24" s="273"/>
      <c r="F24" s="273"/>
      <c r="G24" s="273"/>
      <c r="H24" s="273"/>
      <c r="I24" s="273"/>
      <c r="J24" s="273"/>
      <c r="K24" s="273"/>
      <c r="L24" s="273"/>
      <c r="M24" s="273"/>
      <c r="N24" s="273"/>
      <c r="O24" s="273"/>
      <c r="P24" s="273"/>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1B2FEA3D-2026-4185-ABD7-B128108E6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2025-08-15T00:18:36Z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