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9CEA03AB-B1CB-43AE-B37A-18CA6112812B}" xr6:coauthVersionLast="47" xr6:coauthVersionMax="47" xr10:uidLastSave="{00000000-0000-0000-0000-000000000000}"/>
  <bookViews>
    <workbookView xWindow="-108" yWindow="-108" windowWidth="23256" windowHeight="13896"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9" i="1" l="1"/>
  <c r="AF29" i="1"/>
  <c r="AC29" i="1"/>
  <c r="Z29" i="1"/>
  <c r="W29" i="1"/>
  <c r="T29" i="1"/>
  <c r="Q29" i="1"/>
  <c r="N29" i="1"/>
  <c r="K29" i="1"/>
  <c r="H29" i="1"/>
  <c r="B29" i="1"/>
  <c r="E29" i="1"/>
  <c r="C350" i="3"/>
  <c r="Z28" i="1" s="1"/>
  <c r="AI28" i="1"/>
  <c r="AF28" i="1"/>
  <c r="AC28" i="1"/>
  <c r="A88" i="56"/>
  <c r="B88" i="56"/>
  <c r="A89" i="56"/>
  <c r="B89" i="56"/>
  <c r="C349" i="3"/>
  <c r="AI26" i="1"/>
  <c r="AI27" i="1"/>
  <c r="AF26" i="1"/>
  <c r="AF27" i="1"/>
  <c r="AC26" i="1"/>
  <c r="AC27" i="1"/>
  <c r="Z26" i="1"/>
  <c r="Z27" i="1"/>
  <c r="W26" i="1"/>
  <c r="W27" i="1"/>
  <c r="T26" i="1"/>
  <c r="T27" i="1"/>
  <c r="Q26" i="1"/>
  <c r="Q27" i="1"/>
  <c r="N26" i="1"/>
  <c r="N27" i="1"/>
  <c r="K26" i="1"/>
  <c r="K27" i="1"/>
  <c r="H26" i="1"/>
  <c r="H27" i="1"/>
  <c r="E26" i="1"/>
  <c r="E27" i="1"/>
  <c r="B26" i="1"/>
  <c r="B27" i="1"/>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B28" i="1" l="1"/>
  <c r="E28" i="1"/>
  <c r="H28" i="1"/>
  <c r="K28" i="1"/>
  <c r="N28" i="1"/>
  <c r="Q28" i="1"/>
  <c r="T28" i="1"/>
  <c r="W28" i="1"/>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7" i="1"/>
  <c r="A8" i="1" s="1"/>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M6" i="1"/>
  <c r="AM7" i="1"/>
  <c r="AR88" i="56" l="1"/>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M8" i="1"/>
  <c r="A9" i="1"/>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AM9" i="1" l="1"/>
  <c r="A10" i="1"/>
  <c r="N10" i="1" s="1"/>
  <c r="T9" i="1"/>
  <c r="AI6" i="1"/>
  <c r="T5" i="1"/>
  <c r="H6" i="1"/>
  <c r="AI4" i="1"/>
  <c r="E4" i="1"/>
  <c r="AF10" i="1"/>
  <c r="Q8" i="1"/>
  <c r="AI7" i="1"/>
  <c r="T6" i="1"/>
  <c r="E5" i="1"/>
  <c r="AI3" i="1"/>
  <c r="E3" i="1"/>
  <c r="Q9" i="1"/>
  <c r="AF5" i="1"/>
  <c r="T7" i="1"/>
  <c r="E6" i="1"/>
  <c r="AF4" i="1"/>
  <c r="B3" i="1"/>
  <c r="B332" i="3"/>
  <c r="AC10" i="1"/>
  <c r="AI8" i="1"/>
  <c r="N7" i="1"/>
  <c r="AF6" i="1"/>
  <c r="Q5" i="1"/>
  <c r="B5" i="1"/>
  <c r="AF3" i="1"/>
  <c r="T8" i="1"/>
  <c r="AC7" i="1"/>
  <c r="K5" i="1"/>
  <c r="AC4" i="1"/>
  <c r="W10" i="1"/>
  <c r="N8" i="1"/>
  <c r="Z5" i="1"/>
  <c r="K6" i="1"/>
  <c r="AC3" i="1"/>
  <c r="K8" i="1"/>
  <c r="Z6" i="1"/>
  <c r="H5" i="1"/>
  <c r="Z4" i="1"/>
  <c r="AF8" i="1"/>
  <c r="E8" i="1"/>
  <c r="W7" i="1"/>
  <c r="T4" i="1"/>
  <c r="H8" i="1"/>
  <c r="N5" i="1"/>
  <c r="Q3" i="1"/>
  <c r="A332" i="3"/>
  <c r="AI10" i="1"/>
  <c r="H9" i="1"/>
  <c r="N6" i="1"/>
  <c r="Q4" i="1"/>
  <c r="E9" i="1"/>
  <c r="K7" i="1"/>
  <c r="C333" i="3"/>
  <c r="Q10" i="1"/>
  <c r="AF9" i="1"/>
  <c r="AF7" i="1"/>
  <c r="B7" i="1"/>
  <c r="T3" i="1"/>
  <c r="Z10" i="1"/>
  <c r="Z7" i="1"/>
  <c r="W4" i="1"/>
  <c r="T10" i="1"/>
  <c r="AI9" i="1"/>
  <c r="W5" i="1"/>
  <c r="W3" i="1"/>
  <c r="AC8" i="1"/>
  <c r="W6" i="1"/>
  <c r="H4" i="1"/>
  <c r="N9" i="1"/>
  <c r="AC9" i="1"/>
  <c r="Q6" i="1"/>
  <c r="H3" i="1"/>
  <c r="E10" i="1"/>
  <c r="W8" i="1"/>
  <c r="E7" i="1"/>
  <c r="B10" i="1"/>
  <c r="K9" i="1"/>
  <c r="K3" i="1"/>
  <c r="AC5" i="1"/>
  <c r="AC6" i="1"/>
  <c r="Q7" i="1"/>
  <c r="K4" i="1"/>
  <c r="H7" i="1"/>
  <c r="N3" i="1"/>
  <c r="Z3" i="1"/>
  <c r="B8" i="1"/>
  <c r="B9" i="1"/>
  <c r="B4" i="1"/>
  <c r="AI5" i="1"/>
  <c r="B6" i="1"/>
  <c r="H10" i="1"/>
  <c r="W9" i="1"/>
  <c r="N4" i="1"/>
  <c r="Z8" i="1"/>
  <c r="Z9" i="1"/>
  <c r="K10" i="1" l="1"/>
  <c r="A11" i="1"/>
  <c r="AM10" i="1"/>
  <c r="B11" i="1"/>
  <c r="W11" i="1"/>
  <c r="E11" i="1"/>
  <c r="K11" i="1"/>
  <c r="AC11" i="1"/>
  <c r="T11" i="1"/>
  <c r="Q11" i="1"/>
  <c r="Z11" i="1"/>
  <c r="AF11" i="1"/>
  <c r="N11" i="1"/>
  <c r="B333" i="3"/>
  <c r="A333" i="3"/>
  <c r="C334" i="3"/>
  <c r="AM11" i="1" l="1"/>
  <c r="A12" i="1"/>
  <c r="H11" i="1"/>
  <c r="AI11" i="1"/>
  <c r="A334" i="3"/>
  <c r="B334" i="3"/>
  <c r="C335" i="3"/>
  <c r="AM12" i="1" l="1"/>
  <c r="A13" i="1"/>
  <c r="A335" i="3"/>
  <c r="B335" i="3"/>
  <c r="C336" i="3"/>
  <c r="A14" i="1" l="1"/>
  <c r="AM13" i="1"/>
  <c r="A336" i="3"/>
  <c r="B336" i="3"/>
  <c r="C337" i="3"/>
  <c r="A15" i="1" l="1"/>
  <c r="AM14" i="1"/>
  <c r="A337" i="3"/>
  <c r="B337" i="3"/>
  <c r="C338" i="3"/>
  <c r="A16" i="1" l="1"/>
  <c r="AM15" i="1"/>
  <c r="C339" i="3"/>
  <c r="A338" i="3"/>
  <c r="B338" i="3"/>
  <c r="A17" i="1" l="1"/>
  <c r="AM16" i="1"/>
  <c r="C340" i="3"/>
  <c r="A339" i="3"/>
  <c r="B339" i="3"/>
  <c r="A18" i="1" l="1"/>
  <c r="AM17" i="1"/>
  <c r="C341" i="3"/>
  <c r="C342" i="3" s="1"/>
  <c r="A340" i="3"/>
  <c r="B340" i="3"/>
  <c r="C343" i="3" l="1"/>
  <c r="A342" i="3"/>
  <c r="B342" i="3"/>
  <c r="AM18" i="1"/>
  <c r="A19" i="1"/>
  <c r="A341" i="3"/>
  <c r="B341" i="3"/>
  <c r="C344" i="3" l="1"/>
  <c r="A343" i="3"/>
  <c r="B343" i="3"/>
  <c r="AI22" i="1"/>
  <c r="AF22" i="1"/>
  <c r="Z22" i="1"/>
  <c r="AC22" i="1"/>
  <c r="W22" i="1"/>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E18" i="1"/>
  <c r="H18" i="1"/>
  <c r="W17" i="1"/>
  <c r="E17" i="1"/>
  <c r="K17" i="1"/>
  <c r="Z18" i="1"/>
  <c r="Q17" i="1"/>
  <c r="H17" i="1"/>
  <c r="Q18" i="1"/>
  <c r="AC17" i="1"/>
  <c r="AC18" i="1"/>
  <c r="T17" i="1"/>
  <c r="AI17" i="1"/>
  <c r="B17" i="1"/>
  <c r="N17" i="1"/>
  <c r="AI18" i="1"/>
  <c r="T18" i="1"/>
  <c r="B18" i="1"/>
  <c r="N18" i="1"/>
  <c r="AF18" i="1"/>
  <c r="K18" i="1"/>
  <c r="W18" i="1"/>
  <c r="AF17" i="1"/>
  <c r="N19" i="1"/>
  <c r="W19" i="1"/>
  <c r="Z19" i="1"/>
  <c r="K19" i="1"/>
  <c r="AM19" i="1"/>
  <c r="AF19" i="1"/>
  <c r="Q19" i="1"/>
  <c r="E19" i="1"/>
  <c r="AI19" i="1"/>
  <c r="A20" i="1"/>
  <c r="T19" i="1"/>
  <c r="H19" i="1"/>
  <c r="AC19" i="1"/>
  <c r="B19" i="1"/>
  <c r="C345" i="3" l="1"/>
  <c r="A344" i="3"/>
  <c r="B344" i="3"/>
  <c r="Q20" i="1"/>
  <c r="AM20" i="1"/>
  <c r="Z20" i="1"/>
  <c r="T20" i="1"/>
  <c r="N20" i="1"/>
  <c r="H20" i="1"/>
  <c r="AI20" i="1"/>
  <c r="AC20" i="1"/>
  <c r="A21" i="1"/>
  <c r="E20" i="1"/>
  <c r="B20" i="1"/>
  <c r="W20" i="1"/>
  <c r="AF20" i="1"/>
  <c r="K20" i="1"/>
  <c r="C346" i="3" l="1"/>
  <c r="A345" i="3"/>
  <c r="B345" i="3"/>
  <c r="AI21" i="1"/>
  <c r="AC21" i="1"/>
  <c r="Q21" i="1"/>
  <c r="AF21" i="1"/>
  <c r="B21" i="1"/>
  <c r="T21" i="1"/>
  <c r="AM21" i="1"/>
  <c r="W21" i="1"/>
  <c r="E21" i="1"/>
  <c r="H21" i="1"/>
  <c r="K21" i="1"/>
  <c r="Z21" i="1"/>
  <c r="N21" i="1"/>
  <c r="A22" i="1"/>
  <c r="C347" i="3" l="1"/>
  <c r="A346" i="3"/>
  <c r="B346" i="3"/>
  <c r="T22" i="1"/>
  <c r="Q22" i="1"/>
  <c r="N22" i="1"/>
  <c r="K22" i="1"/>
  <c r="H22" i="1"/>
  <c r="E22" i="1"/>
  <c r="B22" i="1"/>
  <c r="AM22" i="1"/>
  <c r="A23" i="1"/>
  <c r="C348" i="3" l="1"/>
  <c r="A347" i="3"/>
  <c r="B347" i="3"/>
  <c r="A24" i="1"/>
  <c r="AM23" i="1"/>
  <c r="BI43" i="56" l="1"/>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K68" i="56" s="1"/>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EM75" i="56" s="1"/>
  <c r="BY57" i="56"/>
  <c r="EG49" i="56"/>
  <c r="BD41" i="56"/>
  <c r="AN21" i="56"/>
  <c r="CL83" i="56"/>
  <c r="AS11" i="56"/>
  <c r="FH26" i="56"/>
  <c r="J44" i="56"/>
  <c r="DT71" i="56"/>
  <c r="BP30" i="56"/>
  <c r="AK84" i="56"/>
  <c r="BM47" i="56"/>
  <c r="BT40" i="56"/>
  <c r="FB36" i="56"/>
  <c r="CC28" i="56"/>
  <c r="DU33" i="56"/>
  <c r="N14" i="56"/>
  <c r="EF71" i="56"/>
  <c r="AO48" i="56"/>
  <c r="EW18" i="56"/>
  <c r="DY80" i="56"/>
  <c r="BM66" i="56"/>
  <c r="FR58" i="56"/>
  <c r="FS58" i="56" s="1"/>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EY56" i="56" s="1"/>
  <c r="CT46" i="56"/>
  <c r="F32" i="56"/>
  <c r="CR72" i="56"/>
  <c r="AK44" i="56"/>
  <c r="EV47" i="56"/>
  <c r="FP31" i="56"/>
  <c r="Y19" i="56"/>
  <c r="BA11" i="56"/>
  <c r="EN32" i="56"/>
  <c r="DE42" i="56"/>
  <c r="R62" i="56"/>
  <c r="DR38" i="56"/>
  <c r="AX50" i="56"/>
  <c r="DP32" i="56"/>
  <c r="EJ62" i="56"/>
  <c r="FQ23" i="56"/>
  <c r="DY11" i="56"/>
  <c r="FJ45" i="56"/>
  <c r="FK45" i="56" s="1"/>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AI39" i="56" s="1"/>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DC62" i="56" s="1"/>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K24" i="1"/>
  <c r="G23" i="4"/>
  <c r="H20" i="4"/>
  <c r="G25" i="4"/>
  <c r="D20" i="4"/>
  <c r="H11" i="4"/>
  <c r="Q23" i="1"/>
  <c r="E27" i="4"/>
  <c r="I29" i="4"/>
  <c r="H30" i="4"/>
  <c r="H16" i="4"/>
  <c r="F25" i="4"/>
  <c r="J11" i="4"/>
  <c r="I27" i="4"/>
  <c r="AC23" i="1"/>
  <c r="F11" i="4"/>
  <c r="K15" i="4"/>
  <c r="D29" i="4"/>
  <c r="G31" i="4"/>
  <c r="F32" i="4"/>
  <c r="D17" i="4"/>
  <c r="D22" i="4"/>
  <c r="J24" i="4"/>
  <c r="D30" i="4"/>
  <c r="J25" i="4"/>
  <c r="D27" i="4"/>
  <c r="AC25" i="1"/>
  <c r="J12" i="4"/>
  <c r="N25" i="1"/>
  <c r="D32" i="4"/>
  <c r="J27" i="4"/>
  <c r="J23" i="4"/>
  <c r="F29" i="4"/>
  <c r="E15" i="4"/>
  <c r="G15" i="4"/>
  <c r="H32" i="4"/>
  <c r="W23" i="1"/>
  <c r="K23" i="1"/>
  <c r="W24" i="1"/>
  <c r="B23" i="1"/>
  <c r="AI25" i="1"/>
  <c r="E29" i="4"/>
  <c r="D31" i="4"/>
  <c r="D19" i="4"/>
  <c r="F22" i="4"/>
  <c r="I31" i="4"/>
  <c r="H13" i="4"/>
  <c r="E21" i="4"/>
  <c r="D26" i="4"/>
  <c r="E25" i="1"/>
  <c r="H29" i="4"/>
  <c r="H23" i="1"/>
  <c r="J30" i="4"/>
  <c r="Z23" i="1"/>
  <c r="J20" i="4"/>
  <c r="H24" i="1"/>
  <c r="Z25" i="1"/>
  <c r="G11" i="4"/>
  <c r="AI24" i="1"/>
  <c r="I19" i="4"/>
  <c r="AC24" i="1"/>
  <c r="F20" i="4"/>
  <c r="B25" i="1"/>
  <c r="H15" i="4"/>
  <c r="G13" i="4"/>
  <c r="N23" i="1"/>
  <c r="F23" i="4"/>
  <c r="I11" i="4"/>
  <c r="J14" i="4"/>
  <c r="AF25" i="1"/>
  <c r="D24" i="4"/>
  <c r="AF23" i="1"/>
  <c r="E13" i="4"/>
  <c r="K25" i="4"/>
  <c r="J18" i="4"/>
  <c r="Q25" i="1"/>
  <c r="J31" i="4"/>
  <c r="K9" i="4"/>
  <c r="F21" i="4"/>
  <c r="H25" i="1"/>
  <c r="Q24" i="1"/>
  <c r="J10" i="4"/>
  <c r="Z24" i="1"/>
  <c r="H12" i="4"/>
  <c r="E24" i="1"/>
  <c r="T24" i="1"/>
  <c r="J26" i="4"/>
  <c r="H19" i="4"/>
  <c r="J21" i="4"/>
  <c r="F31" i="4"/>
  <c r="D13" i="4"/>
  <c r="F14" i="4"/>
  <c r="E31" i="4"/>
  <c r="F26" i="4"/>
  <c r="D15" i="4"/>
  <c r="F24" i="4"/>
  <c r="J32" i="4"/>
  <c r="G27" i="4"/>
  <c r="T25" i="1"/>
  <c r="H18" i="4"/>
  <c r="J15" i="4"/>
  <c r="H21" i="4"/>
  <c r="D12" i="4"/>
  <c r="F17" i="4"/>
  <c r="I13" i="4"/>
  <c r="K21" i="4"/>
  <c r="H23" i="4"/>
  <c r="I17" i="4"/>
  <c r="F30" i="4"/>
  <c r="H17" i="4"/>
  <c r="F18" i="4"/>
  <c r="F12" i="4"/>
  <c r="E17" i="4"/>
  <c r="E25" i="4"/>
  <c r="G17" i="4"/>
  <c r="J16" i="4"/>
  <c r="E23" i="1"/>
  <c r="J9" i="4"/>
  <c r="N24" i="1"/>
  <c r="F28" i="4"/>
  <c r="J19" i="4"/>
  <c r="K19" i="4"/>
  <c r="I21" i="4"/>
  <c r="AI23" i="1"/>
  <c r="J13" i="4"/>
  <c r="K25" i="1"/>
  <c r="D18" i="4"/>
  <c r="K17" i="4"/>
  <c r="W25" i="1"/>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B24" i="1"/>
  <c r="I23" i="4"/>
  <c r="H27" i="4"/>
  <c r="AF24" i="1"/>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BS66" i="56" s="1"/>
  <c r="CX14" i="56"/>
  <c r="EG18" i="56"/>
  <c r="H65" i="56"/>
  <c r="BA72" i="56"/>
  <c r="DZ63" i="56"/>
  <c r="BF49" i="56"/>
  <c r="M39" i="56"/>
  <c r="EJ82" i="56"/>
  <c r="Z64" i="56"/>
  <c r="CZ34" i="56"/>
  <c r="BL59" i="56"/>
  <c r="AG32" i="56"/>
  <c r="FD62" i="56"/>
  <c r="BY51" i="56"/>
  <c r="FA49" i="56"/>
  <c r="Z82" i="56"/>
  <c r="FI47" i="56"/>
  <c r="CV38" i="56"/>
  <c r="U78" i="56"/>
  <c r="DT85" i="56"/>
  <c r="AX54" i="56"/>
  <c r="AY54" i="56" s="1"/>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DG26" i="56" s="1"/>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CM56" i="56" s="1"/>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AI55" i="56" s="1"/>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FO64" i="56" s="1"/>
  <c r="DI32" i="56"/>
  <c r="FZ46" i="56"/>
  <c r="BY58" i="56"/>
  <c r="CH47" i="56"/>
  <c r="DJ62" i="56"/>
  <c r="FV59" i="56"/>
  <c r="AT32" i="56"/>
  <c r="FE71" i="56"/>
  <c r="BV74" i="56"/>
  <c r="Z75" i="56"/>
  <c r="AP55" i="56"/>
  <c r="D84" i="56"/>
  <c r="CX76" i="56"/>
  <c r="BN51" i="56"/>
  <c r="DA23" i="56"/>
  <c r="EB35" i="56"/>
  <c r="EG26" i="56"/>
  <c r="FH65" i="56"/>
  <c r="AN15" i="56"/>
  <c r="BZ57" i="56"/>
  <c r="CA57" i="56" s="1"/>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E36" i="56" s="1"/>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CQ81" i="56" s="1"/>
  <c r="L18" i="56"/>
  <c r="BA21" i="56"/>
  <c r="BI66" i="56"/>
  <c r="AL59" i="56"/>
  <c r="FF75" i="56"/>
  <c r="FA63" i="56"/>
  <c r="AO14" i="56"/>
  <c r="DL81" i="56"/>
  <c r="BU76" i="56"/>
  <c r="EC79" i="56"/>
  <c r="FZ65" i="56"/>
  <c r="CD62" i="56"/>
  <c r="BR24" i="56"/>
  <c r="BS24" i="56" s="1"/>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CI27" i="56" s="1"/>
  <c r="BU41" i="56"/>
  <c r="FX39" i="56"/>
  <c r="DH71" i="56"/>
  <c r="EZ81" i="56"/>
  <c r="DV12" i="56"/>
  <c r="Q79" i="56"/>
  <c r="DQ76" i="56"/>
  <c r="FL50" i="56"/>
  <c r="EV13" i="56"/>
  <c r="FE57" i="56"/>
  <c r="AC58" i="56"/>
  <c r="FE14" i="56"/>
  <c r="I57" i="56"/>
  <c r="DL73" i="56"/>
  <c r="EC50" i="56"/>
  <c r="DE52" i="56"/>
  <c r="FL85" i="56"/>
  <c r="DF77" i="56"/>
  <c r="DG77" i="56" s="1"/>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CE61" i="56" s="1"/>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EY78" i="56" s="1"/>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BG31" i="56" s="1"/>
  <c r="CO83" i="56"/>
  <c r="FZ26" i="56"/>
  <c r="GA26" i="56" s="1"/>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FC67" i="56" s="1"/>
  <c r="EV35" i="56"/>
  <c r="FX49" i="56"/>
  <c r="CJ85" i="56"/>
  <c r="BQ51" i="56"/>
  <c r="BB55" i="56"/>
  <c r="BC55" i="56" s="1"/>
  <c r="DX71" i="56"/>
  <c r="DY43" i="56"/>
  <c r="H27" i="56"/>
  <c r="DN64" i="56"/>
  <c r="BI49" i="56"/>
  <c r="EP57" i="56"/>
  <c r="DU56" i="56"/>
  <c r="AG83" i="56"/>
  <c r="AW50" i="56"/>
  <c r="CK34" i="56"/>
  <c r="AP24" i="56"/>
  <c r="AQ24" i="56" s="1"/>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EA41" i="56" s="1"/>
  <c r="DA72" i="56"/>
  <c r="FZ27" i="56"/>
  <c r="CV27" i="56"/>
  <c r="FU28" i="56"/>
  <c r="J40" i="56"/>
  <c r="CW80" i="56"/>
  <c r="BE78" i="56"/>
  <c r="DL85" i="56"/>
  <c r="M67" i="56"/>
  <c r="DR54" i="56"/>
  <c r="EP46" i="56"/>
  <c r="AB33" i="56"/>
  <c r="FB76" i="56"/>
  <c r="EZ75" i="56"/>
  <c r="J47" i="56"/>
  <c r="DY26" i="56"/>
  <c r="DI23" i="56"/>
  <c r="CC67" i="56"/>
  <c r="EC28" i="56"/>
  <c r="EZ68" i="56"/>
  <c r="AT35" i="56"/>
  <c r="AX39" i="56"/>
  <c r="AY39" i="56" s="1"/>
  <c r="EW48" i="56"/>
  <c r="CJ23" i="56"/>
  <c r="AT82" i="56"/>
  <c r="DJ21" i="56"/>
  <c r="FF37" i="56"/>
  <c r="FG37" i="56" s="1"/>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DK81" i="56" s="1"/>
  <c r="EH13" i="56"/>
  <c r="FV17" i="56"/>
  <c r="A25" i="1"/>
  <c r="AM24" i="1"/>
  <c r="FW17" i="56" l="1"/>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DO26" i="56" s="1"/>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E31" i="56" s="1"/>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DW55" i="56" s="1"/>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G77" i="56" s="1"/>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AX87" i="56"/>
  <c r="AY88" i="56" s="1"/>
  <c r="AV87" i="56"/>
  <c r="CH87" i="56"/>
  <c r="CI88" i="56" s="1"/>
  <c r="CP87" i="56"/>
  <c r="CQ88" i="56" s="1"/>
  <c r="DA86" i="56"/>
  <c r="EG86" i="56"/>
  <c r="CO86" i="56"/>
  <c r="FJ86" i="56"/>
  <c r="FJ87" i="56"/>
  <c r="FK88" i="56" s="1"/>
  <c r="ED87" i="56"/>
  <c r="EE88" i="56" s="1"/>
  <c r="FZ86" i="56"/>
  <c r="T87" i="56"/>
  <c r="DQ86" i="56"/>
  <c r="BJ87" i="56"/>
  <c r="BQ86" i="56"/>
  <c r="CG86" i="56"/>
  <c r="EX86" i="56"/>
  <c r="DM86" i="56"/>
  <c r="EL87" i="56"/>
  <c r="EM88" i="56" s="1"/>
  <c r="AK86" i="56"/>
  <c r="DF86" i="56"/>
  <c r="E87" i="56"/>
  <c r="DH87" i="56"/>
  <c r="FA86" i="56"/>
  <c r="AW87" i="56"/>
  <c r="BY87" i="56"/>
  <c r="CZ86" i="56"/>
  <c r="FY87" i="56"/>
  <c r="BB86" i="56"/>
  <c r="BC86" i="56" s="1"/>
  <c r="DD87" i="56"/>
  <c r="BR86" i="56"/>
  <c r="BS86" i="56" s="1"/>
  <c r="BT86" i="56"/>
  <c r="EG87" i="56"/>
  <c r="FB86" i="56"/>
  <c r="FA87" i="56"/>
  <c r="FY86" i="56"/>
  <c r="CP86" i="56"/>
  <c r="CQ86" i="56" s="1"/>
  <c r="F87" i="56"/>
  <c r="G88" i="56" s="1"/>
  <c r="Q86" i="56"/>
  <c r="CB87" i="56"/>
  <c r="DI87" i="56"/>
  <c r="Q87" i="56"/>
  <c r="J86" i="56"/>
  <c r="K86" i="56" s="1"/>
  <c r="BL86" i="56"/>
  <c r="CR87" i="56"/>
  <c r="AT86" i="56"/>
  <c r="AK87" i="56"/>
  <c r="FE86" i="56"/>
  <c r="AV86" i="56"/>
  <c r="AD87" i="56"/>
  <c r="AE88" i="56" s="1"/>
  <c r="AO86" i="56"/>
  <c r="EW86" i="56"/>
  <c r="FP86" i="56"/>
  <c r="M86" i="56"/>
  <c r="DV87" i="56"/>
  <c r="DW88" i="56" s="1"/>
  <c r="BR87" i="56"/>
  <c r="BS88" i="56" s="1"/>
  <c r="CC87" i="56"/>
  <c r="EN87" i="56"/>
  <c r="FT86" i="56"/>
  <c r="V86" i="56"/>
  <c r="W86" i="56" s="1"/>
  <c r="CJ87" i="56"/>
  <c r="CL87" i="56"/>
  <c r="CM88" i="56" s="1"/>
  <c r="BP87" i="56"/>
  <c r="EZ86" i="56"/>
  <c r="BI86" i="56"/>
  <c r="CJ86" i="56"/>
  <c r="EJ87" i="56"/>
  <c r="EL86" i="56"/>
  <c r="DU86" i="56"/>
  <c r="CV87" i="56"/>
  <c r="EJ86" i="56"/>
  <c r="AB86" i="56"/>
  <c r="AH87" i="56"/>
  <c r="AI88" i="56" s="1"/>
  <c r="DD86" i="56"/>
  <c r="CN86" i="56"/>
  <c r="EK86" i="56"/>
  <c r="EC86" i="56"/>
  <c r="Y87" i="56"/>
  <c r="EP87" i="56"/>
  <c r="EQ88" i="56" s="1"/>
  <c r="CT87" i="56"/>
  <c r="CU88" i="56" s="1"/>
  <c r="FH87" i="56"/>
  <c r="BP86" i="56"/>
  <c r="CV86" i="56"/>
  <c r="AS86" i="56"/>
  <c r="CC86" i="56"/>
  <c r="AP87" i="56"/>
  <c r="AQ88" i="56" s="1"/>
  <c r="CD87" i="56"/>
  <c r="CE88" i="56" s="1"/>
  <c r="BZ87" i="56"/>
  <c r="AD86" i="56"/>
  <c r="FU86" i="56"/>
  <c r="BL87" i="56"/>
  <c r="X87" i="56"/>
  <c r="AT87" i="56"/>
  <c r="AU88" i="56" s="1"/>
  <c r="I87" i="56"/>
  <c r="BV87" i="56"/>
  <c r="BW88" i="56" s="1"/>
  <c r="BF87" i="56"/>
  <c r="BG88" i="56" s="1"/>
  <c r="CK86" i="56"/>
  <c r="EZ87" i="56"/>
  <c r="H87" i="56"/>
  <c r="BQ87" i="56"/>
  <c r="BH86" i="56"/>
  <c r="DB86" i="56"/>
  <c r="CF87" i="56"/>
  <c r="FX86" i="56"/>
  <c r="DF87" i="56"/>
  <c r="DH86" i="56"/>
  <c r="DR86" i="56"/>
  <c r="DS86" i="56" s="1"/>
  <c r="ED86" i="56"/>
  <c r="EV86" i="56"/>
  <c r="BE87" i="56"/>
  <c r="J87" i="56"/>
  <c r="K88" i="56" s="1"/>
  <c r="DN87" i="56"/>
  <c r="DO88" i="56" s="1"/>
  <c r="CX86" i="56"/>
  <c r="FQ86" i="56"/>
  <c r="AL86" i="56"/>
  <c r="N87" i="56"/>
  <c r="O88" i="56" s="1"/>
  <c r="DJ87" i="56"/>
  <c r="DK88" i="56" s="1"/>
  <c r="L87" i="56"/>
  <c r="AB87" i="56"/>
  <c r="EW87" i="56"/>
  <c r="CS86" i="56"/>
  <c r="BX87" i="56"/>
  <c r="Z87" i="56"/>
  <c r="AA88" i="56" s="1"/>
  <c r="X86" i="56"/>
  <c r="P87" i="56"/>
  <c r="AN87" i="56"/>
  <c r="DM87" i="56"/>
  <c r="EP86" i="56"/>
  <c r="EQ86" i="56" s="1"/>
  <c r="CF86" i="56"/>
  <c r="DT87" i="56"/>
  <c r="AN86" i="56"/>
  <c r="EB87" i="56"/>
  <c r="BD86" i="56"/>
  <c r="AS87" i="56"/>
  <c r="D87" i="56"/>
  <c r="DU87" i="56"/>
  <c r="FB87" i="56"/>
  <c r="FC88" i="56" s="1"/>
  <c r="DE87" i="56"/>
  <c r="DJ86" i="56"/>
  <c r="EX87" i="56"/>
  <c r="EY88" i="56" s="1"/>
  <c r="FF86" i="56"/>
  <c r="DY86" i="56"/>
  <c r="AP86" i="56"/>
  <c r="DR87" i="56"/>
  <c r="DS88" i="56" s="1"/>
  <c r="FX87" i="56"/>
  <c r="CK87" i="56"/>
  <c r="BV86" i="56"/>
  <c r="BW86" i="56" s="1"/>
  <c r="EB86" i="56"/>
  <c r="FD87" i="56"/>
  <c r="V87" i="56"/>
  <c r="W88" i="56" s="1"/>
  <c r="FI87" i="56"/>
  <c r="FN87" i="56"/>
  <c r="FO88" i="56" s="1"/>
  <c r="R87" i="56"/>
  <c r="S88" i="56" s="1"/>
  <c r="R86" i="56"/>
  <c r="EH86" i="56"/>
  <c r="BT87" i="56"/>
  <c r="EO87" i="56"/>
  <c r="EO86" i="56"/>
  <c r="FR86" i="56"/>
  <c r="FS86" i="56" s="1"/>
  <c r="EH87" i="56"/>
  <c r="EI88" i="56" s="1"/>
  <c r="BM87" i="56"/>
  <c r="FP87" i="56"/>
  <c r="AR87" i="56"/>
  <c r="FZ87" i="56"/>
  <c r="GA88" i="56" s="1"/>
  <c r="FV87" i="56"/>
  <c r="FW88" i="56" s="1"/>
  <c r="AC86" i="56"/>
  <c r="AO87" i="56"/>
  <c r="DB87" i="56"/>
  <c r="DC88" i="56" s="1"/>
  <c r="F86" i="56"/>
  <c r="EK87" i="56"/>
  <c r="BU87" i="56"/>
  <c r="BE86" i="56"/>
  <c r="U87" i="56"/>
  <c r="BI87" i="56"/>
  <c r="FL87" i="56"/>
  <c r="CD86" i="56"/>
  <c r="AG87" i="56"/>
  <c r="BB87" i="56"/>
  <c r="BC88" i="56" s="1"/>
  <c r="EF87" i="56"/>
  <c r="CZ87" i="56"/>
  <c r="BN86" i="56"/>
  <c r="AL87" i="56"/>
  <c r="AM88" i="56" s="1"/>
  <c r="T86" i="56"/>
  <c r="BY86" i="56"/>
  <c r="FF87" i="56"/>
  <c r="BA87" i="56"/>
  <c r="EN86" i="56"/>
  <c r="FM86" i="56"/>
  <c r="DX87" i="56"/>
  <c r="DZ86" i="56"/>
  <c r="BA86" i="56"/>
  <c r="DY87" i="56"/>
  <c r="CG87" i="56"/>
  <c r="E86" i="56"/>
  <c r="FV86" i="56"/>
  <c r="DQ87" i="56"/>
  <c r="BM86" i="56"/>
  <c r="DV86" i="56"/>
  <c r="DW86" i="56" s="1"/>
  <c r="DZ87" i="56"/>
  <c r="EA88" i="56" s="1"/>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CY88" i="56" s="1"/>
  <c r="AZ87" i="56"/>
  <c r="AC87" i="56"/>
  <c r="CS87" i="56"/>
  <c r="I86" i="56"/>
  <c r="DP87" i="56"/>
  <c r="DT86" i="56"/>
  <c r="U86" i="56"/>
  <c r="DP86" i="56"/>
  <c r="AZ86" i="56"/>
  <c r="BN87" i="56"/>
  <c r="BO88" i="56" s="1"/>
  <c r="BH87" i="56"/>
  <c r="BU86" i="56"/>
  <c r="EV87" i="56"/>
  <c r="FR87" i="56"/>
  <c r="FS88" i="56" s="1"/>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FS83" i="56" s="1"/>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O53" i="56" s="1"/>
  <c r="BN58" i="56"/>
  <c r="Z50" i="56"/>
  <c r="AV49" i="56"/>
  <c r="AR27" i="56"/>
  <c r="FB51" i="56"/>
  <c r="N50" i="56"/>
  <c r="BR57" i="56"/>
  <c r="P47" i="56"/>
  <c r="FE24" i="56"/>
  <c r="EF66" i="56"/>
  <c r="FF17" i="56"/>
  <c r="FV82" i="56"/>
  <c r="FW82" i="56" s="1"/>
  <c r="BZ64" i="56"/>
  <c r="CA64" i="56" s="1"/>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BW68" i="56" s="1"/>
  <c r="AC82" i="56"/>
  <c r="R48" i="56"/>
  <c r="DR84" i="56"/>
  <c r="DS84" i="56" s="1"/>
  <c r="DA44" i="56"/>
  <c r="FP57" i="56"/>
  <c r="BX67" i="56"/>
  <c r="FJ80" i="56"/>
  <c r="FK80" i="56" s="1"/>
  <c r="DL54" i="56"/>
  <c r="FF66" i="56"/>
  <c r="FG66" i="56" s="1"/>
  <c r="DZ70" i="56"/>
  <c r="Z30" i="56"/>
  <c r="AA30" i="56" s="1"/>
  <c r="FB54" i="56"/>
  <c r="EO14" i="56"/>
  <c r="DI66" i="56"/>
  <c r="CS40" i="56"/>
  <c r="DZ36" i="56"/>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s="1"/>
  <c r="EJ54" i="56"/>
  <c r="P59" i="56"/>
  <c r="I37" i="56"/>
  <c r="AV32" i="56"/>
  <c r="D72" i="56"/>
  <c r="CK33" i="56"/>
  <c r="CJ68" i="56"/>
  <c r="AH84" i="56"/>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FG81" i="56" s="1"/>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FE18" i="56"/>
  <c r="DR79" i="56"/>
  <c r="CR16" i="56"/>
  <c r="BP69" i="56"/>
  <c r="EF83" i="56"/>
  <c r="BY80" i="56"/>
  <c r="CH69" i="56"/>
  <c r="Z22" i="56"/>
  <c r="FE65" i="56"/>
  <c r="CO71" i="56"/>
  <c r="Q77" i="56"/>
  <c r="CS18" i="56"/>
  <c r="EN11" i="56"/>
  <c r="DN41" i="56"/>
  <c r="DO41" i="56" s="1"/>
  <c r="CF12" i="56"/>
  <c r="DH81" i="56"/>
  <c r="FB14" i="56"/>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DN80" i="56"/>
  <c r="DO80" i="56" s="1"/>
  <c r="BL77" i="56"/>
  <c r="AF14" i="56"/>
  <c r="CH45" i="56"/>
  <c r="CI45" i="56" s="1"/>
  <c r="FJ30" i="56"/>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BG58" i="56" s="1"/>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AH62" i="56"/>
  <c r="AI62" i="56" s="1"/>
  <c r="D39" i="56"/>
  <c r="BR61" i="56"/>
  <c r="BS61" i="56" s="1"/>
  <c r="DU62" i="56"/>
  <c r="BY69" i="56"/>
  <c r="AO41" i="56"/>
  <c r="AX67" i="56"/>
  <c r="DV64" i="56"/>
  <c r="BI83" i="56"/>
  <c r="FE27" i="56"/>
  <c r="AH46" i="56"/>
  <c r="AI46" i="56" s="1"/>
  <c r="M53" i="56"/>
  <c r="CH12" i="56"/>
  <c r="CI12" i="56" s="1"/>
  <c r="V20" i="56"/>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BR22" i="56"/>
  <c r="BS22" i="56" s="1"/>
  <c r="BQ29" i="56"/>
  <c r="BP75" i="56"/>
  <c r="BQ44" i="56"/>
  <c r="EN68" i="56"/>
  <c r="CL68" i="56"/>
  <c r="AV21" i="56"/>
  <c r="Q69" i="56"/>
  <c r="EO77" i="56"/>
  <c r="EP81" i="56"/>
  <c r="BM77" i="56"/>
  <c r="N55" i="56"/>
  <c r="O55" i="56" s="1"/>
  <c r="EO70" i="56"/>
  <c r="FQ11" i="56"/>
  <c r="FB75" i="56"/>
  <c r="FC75" i="56" s="1"/>
  <c r="CZ76" i="56"/>
  <c r="FZ76" i="56"/>
  <c r="GA77" i="56" s="1"/>
  <c r="BI70" i="56"/>
  <c r="DB15" i="56"/>
  <c r="FN31" i="56"/>
  <c r="Z20" i="56"/>
  <c r="AP26" i="56"/>
  <c r="DE75" i="56"/>
  <c r="M45" i="56"/>
  <c r="CV11" i="56"/>
  <c r="CH58" i="56"/>
  <c r="CI58" i="56" s="1"/>
  <c r="FA28" i="56"/>
  <c r="EX80" i="56"/>
  <c r="AS78" i="56"/>
  <c r="FR27" i="56"/>
  <c r="FS27" i="56" s="1"/>
  <c r="CS69" i="56"/>
  <c r="FP72" i="56"/>
  <c r="BE73" i="56"/>
  <c r="EC81" i="56"/>
  <c r="DH48" i="56"/>
  <c r="FF42" i="56"/>
  <c r="BD80" i="56"/>
  <c r="BI45" i="56"/>
  <c r="EO30" i="56"/>
  <c r="F82" i="56"/>
  <c r="G82" i="56" s="1"/>
  <c r="CF18" i="56"/>
  <c r="EL57" i="56"/>
  <c r="EM58" i="56" s="1"/>
  <c r="T39" i="56"/>
  <c r="EL70" i="56"/>
  <c r="FD38" i="56"/>
  <c r="AP81" i="56"/>
  <c r="AQ82" i="56" s="1"/>
  <c r="FT37" i="56"/>
  <c r="FF41" i="56"/>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V54" i="56"/>
  <c r="BW55" i="56" s="1"/>
  <c r="BY11" i="56"/>
  <c r="CV64" i="56"/>
  <c r="BM41" i="56"/>
  <c r="EZ45" i="56"/>
  <c r="R72" i="56"/>
  <c r="CH28" i="56"/>
  <c r="CI28" i="56" s="1"/>
  <c r="CB73" i="56"/>
  <c r="EG41" i="56"/>
  <c r="DZ12" i="56"/>
  <c r="AX34" i="56"/>
  <c r="CC83" i="56"/>
  <c r="FZ34" i="56"/>
  <c r="FT32" i="56"/>
  <c r="AZ13" i="56"/>
  <c r="M32" i="56"/>
  <c r="BB72" i="56"/>
  <c r="BV28" i="56"/>
  <c r="BW28" i="56" s="1"/>
  <c r="DZ13" i="56"/>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BG40" i="56" s="1"/>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EE15" i="56" s="1"/>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G54" i="56" s="1"/>
  <c r="BY31" i="56"/>
  <c r="P66" i="56"/>
  <c r="BU59" i="56"/>
  <c r="EX44" i="56"/>
  <c r="BZ53" i="56"/>
  <c r="CA53" i="56" s="1"/>
  <c r="DD46" i="56"/>
  <c r="BP82" i="56"/>
  <c r="EK69" i="56"/>
  <c r="AX37" i="56"/>
  <c r="CP63" i="56"/>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AU54" i="56" s="1"/>
  <c r="J19" i="56"/>
  <c r="AW71" i="56"/>
  <c r="FL82" i="56"/>
  <c r="AW22" i="56"/>
  <c r="DP19" i="56"/>
  <c r="CZ48" i="56"/>
  <c r="CH20" i="56"/>
  <c r="CB29" i="56"/>
  <c r="FN30" i="56"/>
  <c r="FO30" i="56" s="1"/>
  <c r="FL80" i="56"/>
  <c r="DZ82" i="56"/>
  <c r="EA82" i="56" s="1"/>
  <c r="DN52" i="56"/>
  <c r="BD16" i="56"/>
  <c r="DT73" i="56"/>
  <c r="EN82" i="56"/>
  <c r="CP68" i="56"/>
  <c r="DT68" i="56"/>
  <c r="AG23" i="56"/>
  <c r="BP15" i="56"/>
  <c r="AV18" i="56"/>
  <c r="BV32" i="56"/>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AQ32" i="56" s="1"/>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BG70" i="56" s="1"/>
  <c r="EC69" i="56"/>
  <c r="AS69" i="56"/>
  <c r="AJ84" i="56"/>
  <c r="AR17" i="56"/>
  <c r="ED38" i="56"/>
  <c r="AN20" i="56"/>
  <c r="V23" i="56"/>
  <c r="W23" i="56" s="1"/>
  <c r="AK70" i="56"/>
  <c r="FY29" i="56"/>
  <c r="CO17" i="56"/>
  <c r="FY17" i="56"/>
  <c r="L30" i="56"/>
  <c r="L58" i="56"/>
  <c r="EZ80" i="56"/>
  <c r="EB60" i="56"/>
  <c r="CL41" i="56"/>
  <c r="CM41" i="56" s="1"/>
  <c r="BJ84" i="56"/>
  <c r="BK84" i="56" s="1"/>
  <c r="DM17" i="56"/>
  <c r="FF76" i="56"/>
  <c r="FG76" i="56" s="1"/>
  <c r="FD15" i="56"/>
  <c r="J77" i="56"/>
  <c r="K77" i="56" s="1"/>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FG43" i="56" s="1"/>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EM76" i="56" s="1"/>
  <c r="CL34" i="56"/>
  <c r="X39" i="56"/>
  <c r="EW33" i="56"/>
  <c r="BR56" i="56"/>
  <c r="CT22" i="56"/>
  <c r="CU22" i="56" s="1"/>
  <c r="AB66" i="56"/>
  <c r="BJ77" i="56"/>
  <c r="BK77" i="56" s="1"/>
  <c r="EG70" i="56"/>
  <c r="AT14" i="56"/>
  <c r="AU14" i="56" s="1"/>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FA16" i="56"/>
  <c r="M26" i="56"/>
  <c r="DP64" i="56"/>
  <c r="Q42" i="56"/>
  <c r="FT27" i="56"/>
  <c r="M85" i="56"/>
  <c r="FV46" i="56"/>
  <c r="CC20" i="56"/>
  <c r="BL47" i="56"/>
  <c r="CD75" i="56"/>
  <c r="CE75" i="56" s="1"/>
  <c r="AR16" i="56"/>
  <c r="AC16" i="56"/>
  <c r="ED82" i="56"/>
  <c r="DN44" i="56"/>
  <c r="DO44" i="56" s="1"/>
  <c r="CK42" i="56"/>
  <c r="N58" i="56"/>
  <c r="L72" i="56"/>
  <c r="EL36" i="56"/>
  <c r="EM36" i="56" s="1"/>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FD53" i="56"/>
  <c r="ED61" i="56"/>
  <c r="AK16" i="56"/>
  <c r="CF31" i="56"/>
  <c r="FN77" i="56"/>
  <c r="FO77" i="56" s="1"/>
  <c r="CR66" i="56"/>
  <c r="BV81" i="56"/>
  <c r="EX16" i="56"/>
  <c r="EY16" i="56" s="1"/>
  <c r="DR47" i="56"/>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FO61" i="56" s="1"/>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FR37" i="56"/>
  <c r="BU30" i="56"/>
  <c r="DB42" i="56"/>
  <c r="DC42" i="56" s="1"/>
  <c r="V52" i="56"/>
  <c r="W53" i="56" s="1"/>
  <c r="FV73" i="56"/>
  <c r="FW74" i="56" s="1"/>
  <c r="N13" i="56"/>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EM28" i="56" s="1"/>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BH41" i="56"/>
  <c r="N45" i="56"/>
  <c r="O45" i="56" s="1"/>
  <c r="CO75" i="56"/>
  <c r="AH53" i="56"/>
  <c r="AI53" i="56" s="1"/>
  <c r="AZ81" i="56"/>
  <c r="FQ33" i="56"/>
  <c r="FD31" i="56"/>
  <c r="CH78" i="56"/>
  <c r="DJ61" i="56"/>
  <c r="FU56" i="56"/>
  <c r="H82" i="56"/>
  <c r="EG75" i="56"/>
  <c r="BB14" i="56"/>
  <c r="BC14" i="56" s="1"/>
  <c r="FU61" i="56"/>
  <c r="AV29" i="56"/>
  <c r="U43" i="56"/>
  <c r="FM38" i="56"/>
  <c r="T81" i="56"/>
  <c r="FI56" i="56"/>
  <c r="AZ14" i="56"/>
  <c r="BZ16" i="56"/>
  <c r="FB11" i="56"/>
  <c r="AJ72" i="56"/>
  <c r="AT49" i="56"/>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K52" i="56" s="1"/>
  <c r="CH16" i="56"/>
  <c r="CX45" i="56"/>
  <c r="DI28" i="56"/>
  <c r="AN46" i="56"/>
  <c r="FF34" i="56"/>
  <c r="FG35" i="56" s="1"/>
  <c r="EK49" i="56"/>
  <c r="CK81" i="56"/>
  <c r="EF13" i="56"/>
  <c r="AP85" i="56"/>
  <c r="BX16" i="56"/>
  <c r="I12" i="56"/>
  <c r="E41" i="56"/>
  <c r="AG62" i="56"/>
  <c r="BX32" i="56"/>
  <c r="DV61" i="56"/>
  <c r="DW61" i="56" s="1"/>
  <c r="DQ35" i="56"/>
  <c r="DI68" i="56"/>
  <c r="CP70" i="56"/>
  <c r="CQ70" i="56" s="1"/>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BW50" i="56" s="1"/>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T15" i="56"/>
  <c r="BQ45" i="56"/>
  <c r="R27" i="56"/>
  <c r="S27" i="56" s="1"/>
  <c r="FD77" i="56"/>
  <c r="DT24" i="56"/>
  <c r="FX17" i="56"/>
  <c r="DF38" i="56"/>
  <c r="DG38" i="56" s="1"/>
  <c r="J20" i="56"/>
  <c r="K20" i="56" s="1"/>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D77" i="56"/>
  <c r="U26" i="56"/>
  <c r="BN22" i="56"/>
  <c r="CD44" i="56"/>
  <c r="CE45" i="56" s="1"/>
  <c r="DX18" i="56"/>
  <c r="AZ80" i="56"/>
  <c r="ED76" i="56"/>
  <c r="FE38" i="56"/>
  <c r="EC11" i="56"/>
  <c r="BP78" i="56"/>
  <c r="CF47" i="56"/>
  <c r="M81" i="56"/>
  <c r="FV65" i="56"/>
  <c r="FW65" i="56" s="1"/>
  <c r="BI51" i="56"/>
  <c r="V48" i="56"/>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DJ37" i="56"/>
  <c r="DK37" i="56" s="1"/>
  <c r="FD43" i="56"/>
  <c r="DU66" i="56"/>
  <c r="DQ49" i="56"/>
  <c r="DX75" i="56"/>
  <c r="EB49" i="56"/>
  <c r="FZ56" i="56"/>
  <c r="EX69" i="56"/>
  <c r="FM61" i="56"/>
  <c r="AV62" i="56"/>
  <c r="CD85" i="56"/>
  <c r="CE85" i="56" s="1"/>
  <c r="EJ75" i="56"/>
  <c r="AP41" i="56"/>
  <c r="CN54" i="56"/>
  <c r="L76" i="56"/>
  <c r="BE39" i="56"/>
  <c r="FT24" i="56"/>
  <c r="CG52" i="56"/>
  <c r="EH44" i="56"/>
  <c r="EV61" i="56"/>
  <c r="EC37" i="56"/>
  <c r="CS74" i="56"/>
  <c r="CL20" i="56"/>
  <c r="CF17" i="56"/>
  <c r="BP71" i="56"/>
  <c r="D11" i="56"/>
  <c r="DZ80" i="56"/>
  <c r="FB42" i="56"/>
  <c r="BM78" i="56"/>
  <c r="CL76" i="56"/>
  <c r="CM77" i="56" s="1"/>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A72" i="56" s="1"/>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16" i="56"/>
  <c r="BN17" i="56"/>
  <c r="BO18" i="56" s="1"/>
  <c r="CP18" i="56"/>
  <c r="R20" i="56"/>
  <c r="S20" i="56" s="1"/>
  <c r="D41" i="56"/>
  <c r="Q84" i="56"/>
  <c r="AT83" i="56"/>
  <c r="AU83" i="56" s="1"/>
  <c r="EK71" i="56"/>
  <c r="DV76" i="56"/>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DO77" i="56" s="1"/>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CA76" i="56" s="1"/>
  <c r="BN82" i="56"/>
  <c r="N32" i="56"/>
  <c r="CB49" i="56"/>
  <c r="EC21" i="56"/>
  <c r="R24" i="56"/>
  <c r="L69" i="56"/>
  <c r="AN50" i="56"/>
  <c r="EO19" i="56"/>
  <c r="FV13" i="56"/>
  <c r="BQ37" i="56"/>
  <c r="BQ30" i="56"/>
  <c r="BI26" i="56"/>
  <c r="DI80" i="56"/>
  <c r="CL65" i="56"/>
  <c r="EK11" i="56"/>
  <c r="AS13" i="56"/>
  <c r="FX50" i="56"/>
  <c r="Z54" i="56"/>
  <c r="FX61" i="56"/>
  <c r="EL16" i="56"/>
  <c r="EF35" i="56"/>
  <c r="DV28" i="56"/>
  <c r="DW29" i="56" s="1"/>
  <c r="DL67" i="56"/>
  <c r="FZ79" i="56"/>
  <c r="AK19" i="56"/>
  <c r="FY46" i="56"/>
  <c r="CO70" i="56"/>
  <c r="ED37" i="56"/>
  <c r="EE37" i="56" s="1"/>
  <c r="BZ73" i="56"/>
  <c r="CA74" i="56" s="1"/>
  <c r="AD70" i="56"/>
  <c r="AE70" i="56" s="1"/>
  <c r="DY13" i="56"/>
  <c r="BF27" i="56"/>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AL64" i="56"/>
  <c r="AM64" i="56" s="1"/>
  <c r="DX15" i="56"/>
  <c r="BD18" i="56"/>
  <c r="CD28" i="56"/>
  <c r="CO33" i="56"/>
  <c r="U21" i="56"/>
  <c r="FQ15" i="56"/>
  <c r="CP42" i="56"/>
  <c r="CQ43" i="56" s="1"/>
  <c r="BP24" i="56"/>
  <c r="BJ56" i="56"/>
  <c r="BK56" i="56" s="1"/>
  <c r="BT12" i="56"/>
  <c r="BL15" i="56"/>
  <c r="EH15" i="56"/>
  <c r="EI15" i="56" s="1"/>
  <c r="DA16" i="56"/>
  <c r="CW11" i="56"/>
  <c r="CB84" i="56"/>
  <c r="EN18" i="56"/>
  <c r="EX34" i="56"/>
  <c r="EY34" i="56" s="1"/>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DW14" i="56" s="1"/>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FC35" i="56" s="1"/>
  <c r="CJ76" i="56"/>
  <c r="P83" i="56"/>
  <c r="EP24" i="56"/>
  <c r="EQ24" i="56" s="1"/>
  <c r="EC27" i="56"/>
  <c r="DL22" i="56"/>
  <c r="FM55" i="56"/>
  <c r="FZ31" i="56"/>
  <c r="GA31" i="56" s="1"/>
  <c r="FV76" i="56"/>
  <c r="FW77" i="56" s="1"/>
  <c r="FZ33" i="56"/>
  <c r="BV57" i="56"/>
  <c r="FI32" i="56"/>
  <c r="P46" i="56"/>
  <c r="AD25" i="56"/>
  <c r="FJ83" i="56"/>
  <c r="FK83" i="56" s="1"/>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DL12" i="56"/>
  <c r="BH28" i="56"/>
  <c r="AO20" i="56"/>
  <c r="DP40" i="56"/>
  <c r="AJ35" i="56"/>
  <c r="BX55" i="56"/>
  <c r="CL43" i="56"/>
  <c r="DI62" i="56"/>
  <c r="AD17" i="56"/>
  <c r="CX15" i="56"/>
  <c r="CY15" i="56" s="1"/>
  <c r="EJ41" i="56"/>
  <c r="DR17" i="56"/>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CC18" i="56"/>
  <c r="EK23" i="56"/>
  <c r="J56" i="56"/>
  <c r="BQ53" i="56"/>
  <c r="DY28" i="56"/>
  <c r="CO27" i="56"/>
  <c r="FP47" i="56"/>
  <c r="CP34" i="56"/>
  <c r="DV31" i="56"/>
  <c r="BH64" i="56"/>
  <c r="DJ52" i="56"/>
  <c r="EV34" i="56"/>
  <c r="R76" i="56"/>
  <c r="D15" i="56"/>
  <c r="EL19" i="56"/>
  <c r="EM19" i="56" s="1"/>
  <c r="DT57" i="56"/>
  <c r="EO17" i="56"/>
  <c r="BY22" i="56"/>
  <c r="DU26" i="56"/>
  <c r="AP21" i="56"/>
  <c r="FX65" i="56"/>
  <c r="BL43" i="56"/>
  <c r="CH80" i="56"/>
  <c r="CI80" i="56" s="1"/>
  <c r="BV56" i="56"/>
  <c r="BW56" i="56" s="1"/>
  <c r="DP58" i="56"/>
  <c r="D69" i="56"/>
  <c r="DB29" i="56"/>
  <c r="CN69" i="56"/>
  <c r="AW42" i="56"/>
  <c r="CL69" i="56"/>
  <c r="F72" i="56"/>
  <c r="DB49" i="56"/>
  <c r="FU84" i="56"/>
  <c r="EV18" i="56"/>
  <c r="FR53" i="56"/>
  <c r="FS53" i="56" s="1"/>
  <c r="CR75" i="56"/>
  <c r="DM39" i="56"/>
  <c r="EJ18" i="56"/>
  <c r="DF73" i="56"/>
  <c r="AB27" i="56"/>
  <c r="R47" i="56"/>
  <c r="BE61" i="56"/>
  <c r="L61" i="56"/>
  <c r="CG72" i="56"/>
  <c r="EN81" i="56"/>
  <c r="CP67" i="56"/>
  <c r="CQ67" i="56" s="1"/>
  <c r="FJ71" i="56"/>
  <c r="DB69" i="56"/>
  <c r="J38" i="56"/>
  <c r="K38" i="56" s="1"/>
  <c r="AK48" i="56"/>
  <c r="AT36" i="56"/>
  <c r="AU36" i="56" s="1"/>
  <c r="FP19" i="56"/>
  <c r="FL58" i="56"/>
  <c r="FE54" i="56"/>
  <c r="FZ14" i="56"/>
  <c r="GA14" i="56" s="1"/>
  <c r="CH54" i="56"/>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AA16" i="56" s="1"/>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BW76" i="56" s="1"/>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EZ29" i="56"/>
  <c r="CF76" i="56"/>
  <c r="FT40" i="56"/>
  <c r="DT35" i="56"/>
  <c r="FZ11" i="56"/>
  <c r="DH14" i="56"/>
  <c r="Z18" i="56"/>
  <c r="AA18" i="56" s="1"/>
  <c r="E71" i="56"/>
  <c r="DV42" i="56"/>
  <c r="DT13" i="56"/>
  <c r="EP51" i="56"/>
  <c r="EG39" i="56"/>
  <c r="DF75" i="56"/>
  <c r="DG75" i="56" s="1"/>
  <c r="AN11" i="56"/>
  <c r="CX42" i="56"/>
  <c r="AT71" i="56"/>
  <c r="CV76" i="56"/>
  <c r="EH21" i="56"/>
  <c r="DH83" i="56"/>
  <c r="EL39" i="56"/>
  <c r="CV81" i="56"/>
  <c r="DX69" i="56"/>
  <c r="X31" i="56"/>
  <c r="CT77" i="56"/>
  <c r="CU77" i="56" s="1"/>
  <c r="U72" i="56"/>
  <c r="H69" i="56"/>
  <c r="AV27" i="56"/>
  <c r="T22" i="56"/>
  <c r="DB39" i="56"/>
  <c r="FV63" i="56"/>
  <c r="CP72" i="56"/>
  <c r="CQ72" i="56" s="1"/>
  <c r="FF68" i="56"/>
  <c r="AB57" i="56"/>
  <c r="DI83" i="56"/>
  <c r="FH76" i="56"/>
  <c r="BB69" i="56"/>
  <c r="BU42" i="56"/>
  <c r="AL35" i="56"/>
  <c r="CB16" i="56"/>
  <c r="FI77" i="56"/>
  <c r="CZ82" i="56"/>
  <c r="CV17" i="56"/>
  <c r="CZ18" i="56"/>
  <c r="BF33" i="56"/>
  <c r="BG33" i="56" s="1"/>
  <c r="BF17" i="56"/>
  <c r="CL28" i="56"/>
  <c r="CM28" i="56" s="1"/>
  <c r="EF17" i="56"/>
  <c r="EJ56" i="56"/>
  <c r="CX11" i="56"/>
  <c r="BI77" i="56"/>
  <c r="BJ21" i="56"/>
  <c r="CZ20" i="56"/>
  <c r="V83" i="56"/>
  <c r="W83" i="56" s="1"/>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BT20" i="56"/>
  <c r="Y12" i="56"/>
  <c r="DQ80" i="56"/>
  <c r="I26" i="56"/>
  <c r="AR77" i="56"/>
  <c r="CW32" i="56"/>
  <c r="BX72" i="56"/>
  <c r="EB47" i="56"/>
  <c r="AO44" i="56"/>
  <c r="DN47" i="56"/>
  <c r="DO48" i="56" s="1"/>
  <c r="DE64" i="56"/>
  <c r="E30" i="56"/>
  <c r="FF18" i="56"/>
  <c r="AX51" i="56"/>
  <c r="AY51" i="56" s="1"/>
  <c r="CR53" i="56"/>
  <c r="FB21" i="56"/>
  <c r="FC21" i="56" s="1"/>
  <c r="AH71" i="56"/>
  <c r="AI71" i="56" s="1"/>
  <c r="DJ17" i="56"/>
  <c r="DK17" i="56" s="1"/>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DC55" i="56" s="1"/>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BO49" i="56" s="1"/>
  <c r="CD23" i="56"/>
  <c r="CE23" i="56" s="1"/>
  <c r="EG17" i="56"/>
  <c r="CX47" i="56"/>
  <c r="CY47" i="56" s="1"/>
  <c r="AF69" i="56"/>
  <c r="CC82" i="56"/>
  <c r="CC80" i="56"/>
  <c r="BR68" i="56"/>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CW24" i="56"/>
  <c r="DA31" i="56"/>
  <c r="AN24" i="56"/>
  <c r="BN23" i="56"/>
  <c r="BO23" i="56" s="1"/>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Y19" i="56"/>
  <c r="N41" i="56"/>
  <c r="EK12" i="56"/>
  <c r="EX14" i="56"/>
  <c r="EY15" i="56" s="1"/>
  <c r="DP27" i="56"/>
  <c r="T18" i="56"/>
  <c r="AP46" i="56"/>
  <c r="AQ46" i="56" s="1"/>
  <c r="BH59" i="56"/>
  <c r="N65" i="56"/>
  <c r="O65" i="56" s="1"/>
  <c r="CH35" i="56"/>
  <c r="EV25" i="56"/>
  <c r="U32" i="56"/>
  <c r="CG13" i="56"/>
  <c r="DE29" i="56"/>
  <c r="DL37" i="56"/>
  <c r="FZ32" i="56"/>
  <c r="DN51" i="56"/>
  <c r="DO51" i="56" s="1"/>
  <c r="AS19" i="56"/>
  <c r="N79" i="56"/>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AX40" i="56"/>
  <c r="AY40" i="56" s="1"/>
  <c r="BI14" i="56"/>
  <c r="FM57" i="56"/>
  <c r="DD15" i="56"/>
  <c r="FL25" i="56"/>
  <c r="DD25" i="56"/>
  <c r="DU30" i="56"/>
  <c r="AC50" i="56"/>
  <c r="CL39" i="56"/>
  <c r="CM39" i="56" s="1"/>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CI46" i="56" s="1"/>
  <c r="BH46" i="56"/>
  <c r="EO33" i="56"/>
  <c r="BY55" i="56"/>
  <c r="AS46" i="56"/>
  <c r="FY57" i="56"/>
  <c r="P41" i="56"/>
  <c r="EL67" i="56"/>
  <c r="FF15" i="56"/>
  <c r="FG15" i="56" s="1"/>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FD64" i="56"/>
  <c r="F63" i="56"/>
  <c r="BV84" i="56"/>
  <c r="DD56" i="56"/>
  <c r="AR61" i="56"/>
  <c r="J13" i="56"/>
  <c r="K13" i="56" s="1"/>
  <c r="FP52" i="56"/>
  <c r="CL17" i="56"/>
  <c r="CM17" i="56" s="1"/>
  <c r="AG75" i="56"/>
  <c r="AN63" i="56"/>
  <c r="X81" i="56"/>
  <c r="BP70" i="56"/>
  <c r="ED72" i="56"/>
  <c r="EE72" i="56" s="1"/>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FK52" i="56" s="1"/>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EY76" i="56" s="1"/>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CJ35" i="56"/>
  <c r="BB27" i="56"/>
  <c r="BC27" i="56" s="1"/>
  <c r="DE84" i="56"/>
  <c r="BI64" i="56"/>
  <c r="ED65" i="56"/>
  <c r="Z66" i="56"/>
  <c r="AA66" i="56" s="1"/>
  <c r="DC82" i="56"/>
  <c r="AA82" i="56"/>
  <c r="FG36" i="56"/>
  <c r="FO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DG34" i="56" s="1"/>
  <c r="P44" i="56"/>
  <c r="FD60" i="56"/>
  <c r="EL56" i="56"/>
  <c r="EM56" i="56" s="1"/>
  <c r="FI63" i="56"/>
  <c r="FF77" i="56"/>
  <c r="FG77" i="56" s="1"/>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FO15" i="56" s="1"/>
  <c r="DL32" i="56"/>
  <c r="FT13" i="56"/>
  <c r="FF83" i="56"/>
  <c r="FG83" i="56" s="1"/>
  <c r="BE12" i="56"/>
  <c r="T57" i="56"/>
  <c r="FF33" i="56"/>
  <c r="EB51" i="56"/>
  <c r="X66" i="56"/>
  <c r="FH47" i="56"/>
  <c r="DA50" i="56"/>
  <c r="EK14" i="56"/>
  <c r="FP48" i="56"/>
  <c r="AK79" i="56"/>
  <c r="CW27" i="56"/>
  <c r="BN72" i="56"/>
  <c r="BO72" i="56" s="1"/>
  <c r="J64" i="56"/>
  <c r="CJ63" i="56"/>
  <c r="H24" i="56"/>
  <c r="EX82" i="56"/>
  <c r="DI26" i="56"/>
  <c r="FD76" i="56"/>
  <c r="CS80" i="56"/>
  <c r="BP46" i="56"/>
  <c r="BY64" i="56"/>
  <c r="AN39" i="56"/>
  <c r="M31" i="56"/>
  <c r="DA32" i="56"/>
  <c r="Y58" i="56"/>
  <c r="FU60" i="56"/>
  <c r="DU42" i="56"/>
  <c r="FR49" i="56"/>
  <c r="FS49" i="56" s="1"/>
  <c r="EC68" i="56"/>
  <c r="AF85" i="56"/>
  <c r="DX58" i="56"/>
  <c r="AF48" i="56"/>
  <c r="DV53" i="56"/>
  <c r="CS68" i="56"/>
  <c r="AP73" i="56"/>
  <c r="AQ73" i="56" s="1"/>
  <c r="EH49" i="56"/>
  <c r="EI49" i="56" s="1"/>
  <c r="BM11" i="56"/>
  <c r="CN22" i="56"/>
  <c r="T16" i="56"/>
  <c r="CW30" i="56"/>
  <c r="AH12" i="56"/>
  <c r="FZ64" i="56"/>
  <c r="GA64" i="56" s="1"/>
  <c r="DA18" i="56"/>
  <c r="BD54" i="56"/>
  <c r="X59" i="56"/>
  <c r="DL36" i="56"/>
  <c r="FD57" i="56"/>
  <c r="FX48" i="56"/>
  <c r="CF70" i="56"/>
  <c r="DP55" i="56"/>
  <c r="FM44" i="56"/>
  <c r="FD69" i="56"/>
  <c r="FI22" i="56"/>
  <c r="DJ13" i="56"/>
  <c r="DK13" i="56" s="1"/>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s="1"/>
  <c r="DM81" i="56"/>
  <c r="DT18" i="56"/>
  <c r="BT38" i="56"/>
  <c r="EG24" i="56"/>
  <c r="FN38" i="56"/>
  <c r="FO38" i="56" s="1"/>
  <c r="AC23" i="56"/>
  <c r="Z74" i="56"/>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EB63" i="56"/>
  <c r="F40" i="56"/>
  <c r="FI12" i="56"/>
  <c r="CD38" i="56"/>
  <c r="FY44" i="56"/>
  <c r="Y68" i="56"/>
  <c r="EV72" i="56"/>
  <c r="FV60" i="56"/>
  <c r="FW60" i="56" s="1"/>
  <c r="Z56" i="56"/>
  <c r="AO65" i="56"/>
  <c r="AS29" i="56"/>
  <c r="EN27" i="56"/>
  <c r="FJ76" i="56"/>
  <c r="FK76" i="56" s="1"/>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FS81" i="56"/>
  <c r="AU44" i="56"/>
  <c r="DS69"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DC72" i="56" s="1"/>
  <c r="EH69" i="56"/>
  <c r="BV71" i="56"/>
  <c r="BW71" i="56" s="1"/>
  <c r="BM33" i="56"/>
  <c r="AJ80" i="56"/>
  <c r="EN35" i="56"/>
  <c r="CV56" i="56"/>
  <c r="D23" i="56"/>
  <c r="AX74" i="56"/>
  <c r="EV28" i="56"/>
  <c r="EO66" i="56"/>
  <c r="CX33" i="56"/>
  <c r="FU51" i="56"/>
  <c r="FI15" i="56"/>
  <c r="AF76" i="56"/>
  <c r="AS14" i="56"/>
  <c r="DI17" i="56"/>
  <c r="I77" i="56"/>
  <c r="AL60" i="56"/>
  <c r="AM60" i="56" s="1"/>
  <c r="EP21" i="56"/>
  <c r="BZ38" i="56"/>
  <c r="CA38" i="56" s="1"/>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Y42" i="56"/>
  <c r="E80" i="56"/>
  <c r="AF19" i="56"/>
  <c r="DI31" i="56"/>
  <c r="DV27" i="56"/>
  <c r="AF23" i="56"/>
  <c r="E21" i="56"/>
  <c r="DF63" i="56"/>
  <c r="DG63" i="56" s="1"/>
  <c r="CP64" i="56"/>
  <c r="DM84" i="56"/>
  <c r="X17" i="56"/>
  <c r="EB52" i="56"/>
  <c r="BP18" i="56"/>
  <c r="L66" i="56"/>
  <c r="BV58" i="56"/>
  <c r="AD34" i="56"/>
  <c r="FY51" i="56"/>
  <c r="BX47" i="56"/>
  <c r="ED64" i="56"/>
  <c r="DX80" i="56"/>
  <c r="EN56" i="56"/>
  <c r="FM77" i="56"/>
  <c r="AF63" i="56"/>
  <c r="EH30" i="56"/>
  <c r="EX81" i="56"/>
  <c r="N48" i="56"/>
  <c r="O48" i="56" s="1"/>
  <c r="DV66" i="56"/>
  <c r="DW66" i="56" s="1"/>
  <c r="BU79" i="56"/>
  <c r="AJ68" i="56"/>
  <c r="CL35" i="56"/>
  <c r="BU23" i="56"/>
  <c r="Z60" i="56"/>
  <c r="EK70" i="56"/>
  <c r="AX57" i="56"/>
  <c r="AY57" i="56" s="1"/>
  <c r="I67" i="56"/>
  <c r="EN70" i="56"/>
  <c r="M50" i="56"/>
  <c r="AK12" i="56"/>
  <c r="AF59" i="56"/>
  <c r="DA47" i="56"/>
  <c r="DT42" i="56"/>
  <c r="BN57" i="56"/>
  <c r="DY78" i="56"/>
  <c r="DZ37" i="56"/>
  <c r="BJ54" i="56"/>
  <c r="AW68" i="56"/>
  <c r="DB75" i="56"/>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EY74" i="56" s="1"/>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GA81" i="56"/>
  <c r="X76" i="56"/>
  <c r="DC17" i="56"/>
  <c r="V38" i="56"/>
  <c r="EG36" i="56"/>
  <c r="CZ62" i="56"/>
  <c r="DL65" i="56"/>
  <c r="M63" i="56"/>
  <c r="AH23" i="56"/>
  <c r="AI23" i="56" s="1"/>
  <c r="FH49" i="56"/>
  <c r="FM82" i="56"/>
  <c r="AZ35" i="56"/>
  <c r="AT56" i="56"/>
  <c r="FJ62" i="56"/>
  <c r="FH40" i="56"/>
  <c r="DF64" i="56"/>
  <c r="FT81" i="56"/>
  <c r="T51" i="56"/>
  <c r="CN78" i="56"/>
  <c r="H83" i="56"/>
  <c r="Z12" i="56"/>
  <c r="DM49" i="56"/>
  <c r="EF62" i="56"/>
  <c r="BT74" i="56"/>
  <c r="DQ81" i="56"/>
  <c r="AH48" i="56"/>
  <c r="AI48" i="56" s="1"/>
  <c r="AL55" i="56"/>
  <c r="BP85" i="56"/>
  <c r="EF77" i="56"/>
  <c r="FR84" i="56"/>
  <c r="DU49" i="56"/>
  <c r="CW18" i="56"/>
  <c r="AN56" i="56"/>
  <c r="BT65" i="56"/>
  <c r="DI64" i="56"/>
  <c r="BD24" i="56"/>
  <c r="FN22" i="56"/>
  <c r="CV48" i="56"/>
  <c r="DL70" i="56"/>
  <c r="FD52" i="56"/>
  <c r="EB13" i="56"/>
  <c r="AD28" i="56"/>
  <c r="BB57" i="56"/>
  <c r="FH29" i="56"/>
  <c r="AL52" i="56"/>
  <c r="AM52" i="56" s="1"/>
  <c r="BA70" i="56"/>
  <c r="FL15" i="56"/>
  <c r="EJ48" i="56"/>
  <c r="CO46" i="56"/>
  <c r="BQ32" i="56"/>
  <c r="DY27" i="56"/>
  <c r="Y55" i="56"/>
  <c r="FR65" i="56"/>
  <c r="FS65" i="56" s="1"/>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CU71" i="56" s="1"/>
  <c r="BJ59" i="56"/>
  <c r="ED22" i="56"/>
  <c r="EE23" i="56" s="1"/>
  <c r="DF50" i="56"/>
  <c r="Y36" i="56"/>
  <c r="AK43" i="56"/>
  <c r="FN41" i="56"/>
  <c r="FO41" i="56" s="1"/>
  <c r="FX57" i="56"/>
  <c r="FX15" i="56"/>
  <c r="DR34" i="56"/>
  <c r="DL48" i="56"/>
  <c r="CX73" i="56"/>
  <c r="BQ65" i="56"/>
  <c r="Z34" i="56"/>
  <c r="CB20" i="56"/>
  <c r="AH75" i="56"/>
  <c r="EO53" i="56"/>
  <c r="FM65" i="56"/>
  <c r="BM43" i="56"/>
  <c r="AN14" i="56"/>
  <c r="FR73" i="56"/>
  <c r="FM67" i="56"/>
  <c r="EL40" i="56"/>
  <c r="FZ44" i="56"/>
  <c r="GA44" i="56" s="1"/>
  <c r="CX17" i="56"/>
  <c r="J34" i="56"/>
  <c r="CZ28" i="56"/>
  <c r="EP61" i="56"/>
  <c r="EQ61" i="56" s="1"/>
  <c r="BE59" i="56"/>
  <c r="BT31" i="56"/>
  <c r="DB84" i="56"/>
  <c r="FQ31" i="56"/>
  <c r="DD75" i="56"/>
  <c r="DA39" i="56"/>
  <c r="I34" i="56"/>
  <c r="FD45" i="56"/>
  <c r="FR43" i="56"/>
  <c r="FS43" i="56" s="1"/>
  <c r="EV55" i="56"/>
  <c r="AV66" i="56"/>
  <c r="EL13" i="56"/>
  <c r="EM13" i="56" s="1"/>
  <c r="EJ11" i="56"/>
  <c r="EF50" i="56"/>
  <c r="FN54" i="56"/>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U76" i="56" s="1"/>
  <c r="AC47" i="56"/>
  <c r="CS33" i="56"/>
  <c r="BB33" i="56"/>
  <c r="BC33" i="56" s="1"/>
  <c r="BB73" i="56"/>
  <c r="E76" i="56"/>
  <c r="V72" i="56"/>
  <c r="W72" i="56" s="1"/>
  <c r="AV16" i="56"/>
  <c r="AO47" i="56"/>
  <c r="AN74" i="56"/>
  <c r="BY27" i="56"/>
  <c r="FZ59" i="56"/>
  <c r="EJ61" i="56"/>
  <c r="BE83" i="56"/>
  <c r="FV11" i="56"/>
  <c r="AK62" i="56"/>
  <c r="DQ50" i="56"/>
  <c r="Z55" i="56"/>
  <c r="AA55" i="56" s="1"/>
  <c r="DT33" i="56"/>
  <c r="T58" i="56"/>
  <c r="EO67" i="56"/>
  <c r="EH36" i="56"/>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AU51" i="56" s="1"/>
  <c r="BA30" i="56"/>
  <c r="FY18" i="56"/>
  <c r="AF78" i="56"/>
  <c r="CT53" i="56"/>
  <c r="EG85" i="56"/>
  <c r="DE13" i="56"/>
  <c r="FZ40" i="56"/>
  <c r="GA40" i="56" s="1"/>
  <c r="BR44" i="56"/>
  <c r="BS44" i="56" s="1"/>
  <c r="AX68" i="56"/>
  <c r="DV22" i="56"/>
  <c r="DR65" i="56"/>
  <c r="EZ67" i="56"/>
  <c r="BZ79" i="56"/>
  <c r="CP12" i="56"/>
  <c r="FA14" i="56"/>
  <c r="DL15" i="56"/>
  <c r="FX70" i="56"/>
  <c r="DM25" i="56"/>
  <c r="DJ22" i="56"/>
  <c r="DK22" i="56" s="1"/>
  <c r="Y75" i="56"/>
  <c r="E72" i="56"/>
  <c r="DJ82" i="56"/>
  <c r="DK82" i="56" s="1"/>
  <c r="DP68" i="56"/>
  <c r="EP42" i="56"/>
  <c r="EQ42" i="56" s="1"/>
  <c r="DP80" i="56"/>
  <c r="BY35" i="56"/>
  <c r="Q68" i="56"/>
  <c r="X64" i="56"/>
  <c r="CT28" i="56"/>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V79" i="56"/>
  <c r="EF81" i="56"/>
  <c r="FJ58" i="56"/>
  <c r="EB37" i="56"/>
  <c r="DT34" i="56"/>
  <c r="BH61" i="56"/>
  <c r="FH27" i="56"/>
  <c r="CG62" i="56"/>
  <c r="FX47" i="56"/>
  <c r="DU53" i="56"/>
  <c r="CT16" i="56"/>
  <c r="DP66" i="56"/>
  <c r="BB52" i="56"/>
  <c r="BC52" i="56" s="1"/>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CM52" i="56" s="1"/>
  <c r="FR76" i="56"/>
  <c r="FS76" i="56" s="1"/>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K57" i="56" s="1"/>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S80" i="56" s="1"/>
  <c r="FM50" i="56"/>
  <c r="BI13" i="56"/>
  <c r="BE19" i="56"/>
  <c r="FL72" i="56"/>
  <c r="BN28" i="56"/>
  <c r="BO28" i="56" s="1"/>
  <c r="EK73" i="56"/>
  <c r="CO80" i="56"/>
  <c r="FH50" i="56"/>
  <c r="EK80" i="56"/>
  <c r="CP23" i="56"/>
  <c r="BR53" i="56"/>
  <c r="EH55" i="56"/>
  <c r="BV36" i="56"/>
  <c r="BW36" i="56" s="1"/>
  <c r="BH45" i="56"/>
  <c r="Z33" i="56"/>
  <c r="BL39" i="56"/>
  <c r="U56" i="56"/>
  <c r="FB84" i="56"/>
  <c r="FC84" i="56" s="1"/>
  <c r="V73" i="56"/>
  <c r="DE23" i="56"/>
  <c r="BX48" i="56"/>
  <c r="EF14" i="56"/>
  <c r="EK82" i="56"/>
  <c r="AP38" i="56"/>
  <c r="N20" i="56"/>
  <c r="BV34" i="56"/>
  <c r="BW34" i="56" s="1"/>
  <c r="BY20" i="56"/>
  <c r="DF60" i="56"/>
  <c r="AH14" i="56"/>
  <c r="DR39" i="56"/>
  <c r="DS39" i="56" s="1"/>
  <c r="BU33" i="56"/>
  <c r="AV35" i="56"/>
  <c r="AN16" i="56"/>
  <c r="CG40" i="56"/>
  <c r="BA84" i="56"/>
  <c r="BP79" i="56"/>
  <c r="FU83" i="56"/>
  <c r="CN64" i="56"/>
  <c r="AF21" i="56"/>
  <c r="AX73" i="56"/>
  <c r="BZ59" i="56"/>
  <c r="E53" i="56"/>
  <c r="AV13" i="56"/>
  <c r="BM85" i="56"/>
  <c r="BV29" i="56"/>
  <c r="AT20" i="56"/>
  <c r="AU20" i="56" s="1"/>
  <c r="CH33" i="56"/>
  <c r="CR31" i="56"/>
  <c r="FL48" i="56"/>
  <c r="FJ64" i="56"/>
  <c r="FK64" i="56" s="1"/>
  <c r="EO27" i="56"/>
  <c r="DO61" i="56"/>
  <c r="CA86" i="56"/>
  <c r="CA85" i="56"/>
  <c r="DS50" i="56"/>
  <c r="AG64" i="56"/>
  <c r="AJ26" i="56"/>
  <c r="BH24" i="56"/>
  <c r="FN71" i="56"/>
  <c r="AD63" i="56"/>
  <c r="AE63" i="56" s="1"/>
  <c r="AB24" i="56"/>
  <c r="AX83" i="56"/>
  <c r="AY83" i="56" s="1"/>
  <c r="CL30" i="56"/>
  <c r="CM30" i="56" s="1"/>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s="1"/>
  <c r="DM66" i="56"/>
  <c r="AL68" i="56"/>
  <c r="AM68" i="56" s="1"/>
  <c r="FR61" i="56"/>
  <c r="FI13" i="56"/>
  <c r="EH85" i="56"/>
  <c r="DU35" i="56"/>
  <c r="DV26" i="56"/>
  <c r="BM34" i="56"/>
  <c r="E45" i="56"/>
  <c r="EW79" i="56"/>
  <c r="BU70" i="56"/>
  <c r="AR59" i="56"/>
  <c r="FA32" i="56"/>
  <c r="DN67" i="56"/>
  <c r="DO67" i="56" s="1"/>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DM74" i="56"/>
  <c r="CC56" i="56"/>
  <c r="FP41" i="56"/>
  <c r="AZ50" i="56"/>
  <c r="CT81" i="56"/>
  <c r="DY65" i="56"/>
  <c r="EH29" i="56"/>
  <c r="AG80" i="56"/>
  <c r="EJ80" i="56"/>
  <c r="T42" i="56"/>
  <c r="AF27" i="56"/>
  <c r="DI11" i="56"/>
  <c r="AX32" i="56"/>
  <c r="AY32" i="56" s="1"/>
  <c r="BX68" i="56"/>
  <c r="FH70" i="56"/>
  <c r="R40" i="56"/>
  <c r="S40" i="56" s="1"/>
  <c r="CZ11" i="56"/>
  <c r="BF42" i="56"/>
  <c r="BG42" i="56" s="1"/>
  <c r="M34" i="56"/>
  <c r="FN17" i="56"/>
  <c r="DA13" i="56"/>
  <c r="DU61" i="56"/>
  <c r="L51" i="56"/>
  <c r="EK43" i="56"/>
  <c r="AT40" i="56"/>
  <c r="FM22" i="56"/>
  <c r="EK17" i="56"/>
  <c r="DQ41" i="56"/>
  <c r="T53" i="56"/>
  <c r="E68" i="56"/>
  <c r="Y64" i="56"/>
  <c r="EL50" i="56"/>
  <c r="CG33" i="56"/>
  <c r="AL26" i="56"/>
  <c r="AM26" i="56" s="1"/>
  <c r="CV68" i="56"/>
  <c r="CS32" i="56"/>
  <c r="BB23" i="56"/>
  <c r="BC23" i="56" s="1"/>
  <c r="EL60" i="56"/>
  <c r="AW34" i="56"/>
  <c r="FJ77" i="56"/>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Q44" i="56"/>
  <c r="DI81" i="56"/>
  <c r="EZ30" i="56"/>
  <c r="AB61" i="56"/>
  <c r="Q25" i="56"/>
  <c r="FQ26" i="56"/>
  <c r="EG46" i="56"/>
  <c r="CK66" i="56"/>
  <c r="CK83" i="56"/>
  <c r="DU39" i="56"/>
  <c r="EI14" i="56"/>
  <c r="DU28" i="56"/>
  <c r="EK52" i="56"/>
  <c r="EW29" i="56"/>
  <c r="AL69" i="56"/>
  <c r="EH38" i="56"/>
  <c r="EI38" i="56" s="1"/>
  <c r="BL35" i="56"/>
  <c r="AX48" i="56"/>
  <c r="AY48" i="56" s="1"/>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EZ72" i="56"/>
  <c r="CJ40" i="56"/>
  <c r="BL50" i="56"/>
  <c r="FJ38" i="56"/>
  <c r="FK38" i="56" s="1"/>
  <c r="EN25" i="56"/>
  <c r="AD58" i="56"/>
  <c r="DM40" i="56"/>
  <c r="M22" i="56"/>
  <c r="CX39" i="56"/>
  <c r="AG41" i="56"/>
  <c r="CC42" i="56"/>
  <c r="FI39" i="56"/>
  <c r="FA13" i="56"/>
  <c r="BA23" i="56"/>
  <c r="AZ74" i="56"/>
  <c r="CZ47" i="56"/>
  <c r="FR56" i="56"/>
  <c r="DJ34" i="56"/>
  <c r="DK34" i="56" s="1"/>
  <c r="I40" i="56"/>
  <c r="EC12" i="56"/>
  <c r="DD32" i="56"/>
  <c r="DR77" i="56"/>
  <c r="DS77" i="56" s="1"/>
  <c r="EG67" i="56"/>
  <c r="BP63" i="56"/>
  <c r="BH25" i="56"/>
  <c r="DN36" i="56"/>
  <c r="DF70" i="56"/>
  <c r="DG70" i="56" s="1"/>
  <c r="CB47" i="56"/>
  <c r="BT56" i="56"/>
  <c r="N51" i="56"/>
  <c r="FQ67" i="56"/>
  <c r="BF79" i="56"/>
  <c r="EP15" i="56"/>
  <c r="EZ38" i="56"/>
  <c r="DM83" i="56"/>
  <c r="EK18" i="56"/>
  <c r="FI29" i="56"/>
  <c r="AV84" i="56"/>
  <c r="BR42" i="56"/>
  <c r="BS42" i="56" s="1"/>
  <c r="BP67" i="56"/>
  <c r="AO52" i="56"/>
  <c r="R30" i="56"/>
  <c r="FA62" i="56"/>
  <c r="Q28" i="56"/>
  <c r="CV32" i="56"/>
  <c r="J28" i="56"/>
  <c r="K28" i="56" s="1"/>
  <c r="CX51" i="56"/>
  <c r="CY51" i="56" s="1"/>
  <c r="FP79" i="56"/>
  <c r="AR28" i="56"/>
  <c r="DZ25" i="56"/>
  <c r="EA25" i="56" s="1"/>
  <c r="CC13" i="56"/>
  <c r="DL26" i="56"/>
  <c r="EX23" i="56"/>
  <c r="DA79" i="56"/>
  <c r="I50" i="56"/>
  <c r="FM25" i="56"/>
  <c r="DD21" i="56"/>
  <c r="BJ78" i="56"/>
  <c r="AB69" i="56"/>
  <c r="FE68" i="56"/>
  <c r="EB29" i="56"/>
  <c r="EC82" i="56"/>
  <c r="BL64" i="56"/>
  <c r="DV45" i="56"/>
  <c r="DW45" i="56" s="1"/>
  <c r="BB48" i="56"/>
  <c r="BC48" i="56" s="1"/>
  <c r="CB19" i="56"/>
  <c r="DQ36" i="56"/>
  <c r="FN62" i="56"/>
  <c r="DQ59" i="56"/>
  <c r="CD54" i="56"/>
  <c r="T61" i="56"/>
  <c r="BX46" i="56"/>
  <c r="FI44" i="56"/>
  <c r="DZ33" i="56"/>
  <c r="CO59" i="56"/>
  <c r="CR80" i="56"/>
  <c r="EV15" i="56"/>
  <c r="CB54" i="56"/>
  <c r="AP20" i="56"/>
  <c r="AQ20" i="56" s="1"/>
  <c r="AD68" i="56"/>
  <c r="AE68" i="56" s="1"/>
  <c r="DV17" i="56"/>
  <c r="EJ42" i="56"/>
  <c r="AG11" i="56"/>
  <c r="BH40" i="56"/>
  <c r="CN38" i="56"/>
  <c r="FP58" i="56"/>
  <c r="DD64" i="56"/>
  <c r="BJ13" i="56"/>
  <c r="CH24" i="56"/>
  <c r="CI24" i="56" s="1"/>
  <c r="FD25" i="56"/>
  <c r="CD35" i="56"/>
  <c r="DA68" i="56"/>
  <c r="D20" i="56"/>
  <c r="AL53" i="56"/>
  <c r="BN19" i="56"/>
  <c r="BO19" i="56" s="1"/>
  <c r="N22" i="56"/>
  <c r="BY46" i="56"/>
  <c r="BD19" i="56"/>
  <c r="DZ30" i="56"/>
  <c r="AZ58" i="56"/>
  <c r="CW50" i="56"/>
  <c r="DJ85" i="56"/>
  <c r="CK68" i="56"/>
  <c r="DE15" i="56"/>
  <c r="AS26" i="56"/>
  <c r="EC73" i="56"/>
  <c r="EV67" i="56"/>
  <c r="BV19" i="56"/>
  <c r="EO69" i="56"/>
  <c r="CH74" i="56"/>
  <c r="BN73" i="56"/>
  <c r="BO74" i="56" s="1"/>
  <c r="I72" i="56"/>
  <c r="I35" i="56"/>
  <c r="AN51" i="56"/>
  <c r="CP28" i="56"/>
  <c r="AL76" i="56"/>
  <c r="AM76" i="56" s="1"/>
  <c r="CX83" i="56"/>
  <c r="CY83" i="56" s="1"/>
  <c r="Z23" i="56"/>
  <c r="AA23" i="56" s="1"/>
  <c r="I64" i="56"/>
  <c r="D53" i="56"/>
  <c r="DV83" i="56"/>
  <c r="DY31" i="56"/>
  <c r="BT14" i="56"/>
  <c r="CN81" i="56"/>
  <c r="FE42" i="56"/>
  <c r="ED40" i="56"/>
  <c r="V11" i="56"/>
  <c r="FJ32" i="56"/>
  <c r="DD20" i="56"/>
  <c r="AF66" i="56"/>
  <c r="EW73" i="56"/>
  <c r="FU13" i="56"/>
  <c r="BL57" i="56"/>
  <c r="BM27" i="56"/>
  <c r="BB78" i="56"/>
  <c r="BC78" i="56" s="1"/>
  <c r="M30" i="56"/>
  <c r="DL74" i="56"/>
  <c r="EN77" i="56"/>
  <c r="AK34" i="56"/>
  <c r="DH82" i="56"/>
  <c r="AH64" i="56"/>
  <c r="AI64" i="56" s="1"/>
  <c r="Y62" i="56"/>
  <c r="FH77" i="56"/>
  <c r="AA64" i="56"/>
  <c r="BK51" i="56"/>
  <c r="GA49" i="56"/>
  <c r="AI50" i="56"/>
  <c r="CM72"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s="1"/>
  <c r="L29" i="56"/>
  <c r="DD40" i="56"/>
  <c r="DN53" i="56"/>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BK71" i="56" s="1"/>
  <c r="FJ26" i="56"/>
  <c r="EO42" i="56"/>
  <c r="BA41" i="56"/>
  <c r="BF82" i="56"/>
  <c r="BG82" i="56" s="1"/>
  <c r="AS48" i="56"/>
  <c r="FH38" i="56"/>
  <c r="L59" i="56"/>
  <c r="DD68" i="56"/>
  <c r="AB11" i="56"/>
  <c r="EP27" i="56"/>
  <c r="CH29" i="56"/>
  <c r="Z44" i="56"/>
  <c r="CH39" i="56"/>
  <c r="CI39" i="56" s="1"/>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CA51" i="56" s="1"/>
  <c r="FN19" i="56"/>
  <c r="DH29" i="56"/>
  <c r="BT18" i="56"/>
  <c r="BU84" i="56"/>
  <c r="DA14" i="56"/>
  <c r="AR69" i="56"/>
  <c r="CG42" i="56"/>
  <c r="DJ54" i="56"/>
  <c r="DK54" i="56" s="1"/>
  <c r="BA40" i="56"/>
  <c r="FF52" i="56"/>
  <c r="AP67" i="56"/>
  <c r="AQ67" i="56" s="1"/>
  <c r="FM85" i="56"/>
  <c r="DF78" i="56"/>
  <c r="DG78" i="56" s="1"/>
  <c r="AC61" i="56"/>
  <c r="DN78" i="56"/>
  <c r="CJ17" i="56"/>
  <c r="FQ24" i="56"/>
  <c r="CF42" i="56"/>
  <c r="T37" i="56"/>
  <c r="CD14" i="56"/>
  <c r="DL83" i="56"/>
  <c r="I62" i="56"/>
  <c r="FB59" i="56"/>
  <c r="BM24" i="56"/>
  <c r="AX30" i="56"/>
  <c r="ED85" i="56"/>
  <c r="CN80" i="56"/>
  <c r="FZ17" i="56"/>
  <c r="GA17" i="56" s="1"/>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Z36" i="56"/>
  <c r="GA36" i="56" s="1"/>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L45" i="56"/>
  <c r="AM45" i="56" s="1"/>
  <c r="BV53" i="56"/>
  <c r="DE40" i="56"/>
  <c r="FL38" i="56"/>
  <c r="DT66" i="56"/>
  <c r="EL52" i="56"/>
  <c r="AW29" i="56"/>
  <c r="CH61" i="56"/>
  <c r="AL74" i="56"/>
  <c r="AT22" i="56"/>
  <c r="AR76" i="56"/>
  <c r="CD53" i="56"/>
  <c r="CE53" i="56" s="1"/>
  <c r="F59" i="56"/>
  <c r="X19" i="56"/>
  <c r="BH23" i="56"/>
  <c r="DX23" i="56"/>
  <c r="FD24" i="56"/>
  <c r="EZ17" i="56"/>
  <c r="BN54" i="56"/>
  <c r="BO54" i="56" s="1"/>
  <c r="E59" i="56"/>
  <c r="FB41" i="56"/>
  <c r="X11" i="56"/>
  <c r="DI30" i="56"/>
  <c r="AS20" i="56"/>
  <c r="BA56" i="56"/>
  <c r="EX48" i="56"/>
  <c r="FY11" i="56"/>
  <c r="J78" i="56"/>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DX37" i="56"/>
  <c r="CC19" i="56"/>
  <c r="BF37" i="56"/>
  <c r="BG37" i="56" s="1"/>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A26" i="1"/>
  <c r="AM25" i="1"/>
  <c r="DG60" i="56" l="1"/>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AM26" i="1"/>
  <c r="A27" i="1"/>
  <c r="A28" i="1" l="1"/>
  <c r="AM27" i="1"/>
  <c r="AM28" i="1" l="1"/>
  <c r="A29" i="1"/>
  <c r="AM29" i="1" l="1"/>
  <c r="A30" i="1"/>
  <c r="A31" i="1" l="1"/>
  <c r="AM30" i="1"/>
  <c r="A32" i="1" l="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45" i="1" l="1"/>
  <c r="AM44" i="1"/>
  <c r="A46" i="1" l="1"/>
  <c r="AM45" i="1"/>
  <c r="A47" i="1" l="1"/>
  <c r="AM46" i="1"/>
  <c r="AM47" i="1" l="1"/>
  <c r="A48" i="1"/>
  <c r="AM48" i="1" l="1"/>
  <c r="A49" i="1"/>
  <c r="AM49" i="1" l="1"/>
  <c r="A50" i="1"/>
  <c r="AM50" i="1" l="1"/>
  <c r="A51" i="1"/>
  <c r="A52" i="1" l="1"/>
  <c r="AM51" i="1"/>
  <c r="A53" i="1" l="1"/>
  <c r="AM52" i="1"/>
  <c r="A54" i="1" l="1"/>
  <c r="AM53" i="1"/>
</calcChain>
</file>

<file path=xl/sharedStrings.xml><?xml version="1.0" encoding="utf-8"?>
<sst xmlns="http://schemas.openxmlformats.org/spreadsheetml/2006/main" count="10974" uniqueCount="86">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</sst>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78">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9" fontId="27" fillId="0" borderId="0" xfId="4" applyFont="1" applyAlignment="1">
      <alignment horizontal="right"/>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2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3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18848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933213</xdr:colOff>
      <xdr:row>2</xdr:row>
      <xdr:rowOff>243840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zoomScaleNormal="100" workbookViewId="0">
      <selection activeCell="A11" sqref="A11"/>
    </sheetView>
  </sheetViews>
  <sheetFormatPr defaultColWidth="8.88671875" defaultRowHeight="14.4" x14ac:dyDescent="0.3"/>
  <cols>
    <col min="1" max="16384" width="8.88671875" style="18"/>
  </cols>
  <sheetData>
    <row r="6" spans="1:18" ht="21.6" customHeight="1" x14ac:dyDescent="0.3"/>
    <row r="7" spans="1:18" ht="23.4" x14ac:dyDescent="0.45">
      <c r="A7" s="19" t="s">
        <v>33</v>
      </c>
      <c r="B7" s="20"/>
      <c r="C7" s="20"/>
      <c r="D7" s="20"/>
      <c r="E7" s="20"/>
      <c r="F7" s="20"/>
      <c r="G7" s="20"/>
      <c r="H7" s="20"/>
      <c r="I7" s="20"/>
      <c r="J7" s="20"/>
      <c r="K7" s="20"/>
      <c r="L7" s="20"/>
      <c r="M7" s="20"/>
      <c r="N7" s="20"/>
      <c r="O7" s="20"/>
      <c r="P7" s="20"/>
      <c r="Q7" s="14"/>
    </row>
    <row r="8" spans="1:18" x14ac:dyDescent="0.3">
      <c r="A8" s="20" t="s">
        <v>48</v>
      </c>
      <c r="B8" s="20"/>
      <c r="C8" s="20"/>
      <c r="D8" s="20"/>
      <c r="E8" s="20"/>
      <c r="F8" s="20"/>
      <c r="G8" s="20"/>
      <c r="H8" s="20"/>
      <c r="I8" s="20"/>
      <c r="J8" s="20"/>
      <c r="K8" s="20"/>
      <c r="L8" s="20"/>
      <c r="M8" s="20"/>
      <c r="N8" s="20"/>
      <c r="O8" s="20"/>
      <c r="P8" s="20"/>
      <c r="Q8" s="14"/>
    </row>
    <row r="9" spans="1:18" x14ac:dyDescent="0.3">
      <c r="A9" s="20" t="s">
        <v>49</v>
      </c>
      <c r="B9" s="20"/>
      <c r="C9" s="20"/>
      <c r="D9" s="20"/>
      <c r="E9" s="20"/>
      <c r="F9" s="20"/>
      <c r="G9" s="20"/>
      <c r="H9" s="20"/>
      <c r="I9" s="20"/>
      <c r="J9" s="20"/>
      <c r="K9" s="20"/>
      <c r="L9" s="20"/>
      <c r="M9" s="20"/>
      <c r="N9" s="20"/>
      <c r="O9" s="20"/>
      <c r="P9" s="20"/>
      <c r="Q9" s="14"/>
    </row>
    <row r="10" spans="1:18" x14ac:dyDescent="0.3">
      <c r="A10" s="20"/>
      <c r="B10" s="20"/>
      <c r="C10" s="20"/>
      <c r="D10" s="20"/>
      <c r="E10" s="20"/>
      <c r="F10" s="20"/>
      <c r="G10" s="20"/>
      <c r="H10" s="20"/>
      <c r="I10" s="20"/>
      <c r="J10" s="20"/>
      <c r="K10" s="20"/>
      <c r="L10" s="20"/>
      <c r="M10" s="20"/>
      <c r="N10" s="20"/>
      <c r="O10" s="20"/>
      <c r="P10" s="20"/>
      <c r="Q10" s="14"/>
    </row>
    <row r="11" spans="1:18" ht="15.6" x14ac:dyDescent="0.3">
      <c r="A11" s="20"/>
      <c r="B11" s="20"/>
      <c r="C11" s="21" t="s">
        <v>34</v>
      </c>
      <c r="D11" s="20"/>
      <c r="E11" s="20"/>
      <c r="F11" s="20"/>
      <c r="G11" s="20"/>
      <c r="H11" s="20"/>
      <c r="I11" s="20"/>
      <c r="J11" s="20"/>
      <c r="K11" s="20"/>
      <c r="L11" s="20"/>
      <c r="M11" s="20"/>
      <c r="N11" s="20"/>
      <c r="O11" s="20"/>
      <c r="P11" s="20"/>
      <c r="Q11" s="14"/>
    </row>
    <row r="12" spans="1:18" x14ac:dyDescent="0.3">
      <c r="A12" s="20"/>
      <c r="B12" s="20"/>
      <c r="C12" s="20"/>
      <c r="D12" s="20"/>
      <c r="E12" s="20"/>
      <c r="F12" s="20"/>
      <c r="G12" s="20"/>
      <c r="H12" s="20"/>
      <c r="I12" s="20"/>
      <c r="J12" s="20"/>
      <c r="K12" s="20"/>
      <c r="L12" s="20"/>
      <c r="M12" s="20"/>
      <c r="N12" s="20"/>
      <c r="O12" s="20"/>
      <c r="P12" s="20"/>
      <c r="Q12" s="14"/>
    </row>
    <row r="13" spans="1:18" x14ac:dyDescent="0.3">
      <c r="A13" s="20"/>
      <c r="B13" s="20"/>
      <c r="C13" s="25" t="s">
        <v>35</v>
      </c>
      <c r="D13" s="20"/>
      <c r="E13" s="20"/>
      <c r="F13" s="20"/>
      <c r="G13" s="20"/>
      <c r="H13" s="20"/>
      <c r="I13" s="20"/>
      <c r="J13" s="20"/>
      <c r="K13" s="20"/>
      <c r="L13" s="20"/>
      <c r="M13" s="20"/>
      <c r="N13" s="20"/>
      <c r="O13" s="20"/>
      <c r="P13" s="20"/>
      <c r="Q13" s="14"/>
    </row>
    <row r="14" spans="1:18" x14ac:dyDescent="0.3">
      <c r="A14" s="20"/>
      <c r="B14" s="20"/>
      <c r="C14" s="25" t="s">
        <v>36</v>
      </c>
      <c r="D14" s="20"/>
      <c r="E14" s="20"/>
      <c r="F14" s="20"/>
      <c r="G14" s="20"/>
      <c r="H14" s="20"/>
      <c r="I14" s="20"/>
      <c r="J14" s="20"/>
      <c r="K14" s="20"/>
      <c r="L14" s="20"/>
      <c r="M14" s="20"/>
      <c r="N14" s="20"/>
      <c r="O14" s="20"/>
      <c r="P14" s="20"/>
      <c r="Q14" s="14"/>
    </row>
    <row r="15" spans="1:18" x14ac:dyDescent="0.3">
      <c r="A15" s="20"/>
      <c r="B15" s="20"/>
      <c r="C15" s="25" t="s">
        <v>60</v>
      </c>
      <c r="D15" s="20"/>
      <c r="E15" s="20"/>
      <c r="F15" s="20"/>
      <c r="G15" s="20"/>
      <c r="H15" s="20"/>
      <c r="I15" s="20"/>
      <c r="J15" s="20"/>
      <c r="K15" s="20"/>
      <c r="L15" s="20"/>
      <c r="M15" s="20"/>
      <c r="N15" s="20"/>
      <c r="O15" s="20"/>
      <c r="P15" s="20"/>
      <c r="Q15" s="14"/>
      <c r="R15"/>
    </row>
    <row r="16" spans="1:18" x14ac:dyDescent="0.3">
      <c r="A16" s="20"/>
      <c r="B16" s="20"/>
      <c r="C16" s="22" t="s">
        <v>50</v>
      </c>
      <c r="D16" s="20"/>
      <c r="E16" s="20"/>
      <c r="F16" s="20"/>
      <c r="G16" s="20"/>
      <c r="H16" s="20"/>
      <c r="I16" s="20"/>
      <c r="J16" s="20"/>
      <c r="K16" s="20"/>
      <c r="L16" s="20"/>
      <c r="M16" s="20"/>
      <c r="N16" s="20"/>
      <c r="O16" s="20"/>
      <c r="P16" s="20"/>
      <c r="Q16" s="14"/>
      <c r="R16"/>
    </row>
    <row r="17" spans="1:17" x14ac:dyDescent="0.3">
      <c r="A17" s="20"/>
      <c r="B17" s="20"/>
      <c r="C17" s="20"/>
      <c r="D17" s="22" t="s">
        <v>39</v>
      </c>
      <c r="E17" s="20"/>
      <c r="F17" s="20"/>
      <c r="G17" s="20"/>
      <c r="H17" s="20"/>
      <c r="I17" s="20"/>
      <c r="J17" s="20"/>
      <c r="K17" s="20"/>
      <c r="L17" s="20"/>
      <c r="M17" s="20"/>
      <c r="N17" s="20"/>
      <c r="O17" s="20"/>
      <c r="P17" s="20"/>
      <c r="Q17" s="14"/>
    </row>
    <row r="18" spans="1:17" x14ac:dyDescent="0.3">
      <c r="A18" s="20"/>
      <c r="B18" s="20"/>
      <c r="C18" s="20"/>
      <c r="D18" s="161" t="s">
        <v>10</v>
      </c>
      <c r="E18" s="20"/>
      <c r="F18" s="20"/>
      <c r="G18" s="20"/>
      <c r="H18" s="20"/>
      <c r="I18" s="20"/>
      <c r="J18" s="20"/>
      <c r="K18" s="20"/>
      <c r="L18" s="20"/>
      <c r="M18" s="20"/>
      <c r="N18" s="20"/>
      <c r="O18" s="20"/>
      <c r="P18" s="20"/>
      <c r="Q18" s="14"/>
    </row>
    <row r="19" spans="1:17" x14ac:dyDescent="0.3">
      <c r="A19" s="20"/>
      <c r="B19" s="20"/>
      <c r="C19" s="20"/>
      <c r="D19" s="161" t="s">
        <v>12</v>
      </c>
      <c r="E19" s="20"/>
      <c r="F19" s="20"/>
      <c r="G19" s="20"/>
      <c r="H19" s="20"/>
      <c r="I19" s="20"/>
      <c r="J19" s="20"/>
      <c r="K19" s="20"/>
      <c r="L19" s="20"/>
      <c r="M19" s="20"/>
      <c r="N19" s="20"/>
      <c r="O19" s="20"/>
      <c r="P19" s="20"/>
      <c r="Q19" s="14"/>
    </row>
    <row r="20" spans="1:17" x14ac:dyDescent="0.3">
      <c r="A20" s="20"/>
      <c r="B20" s="20"/>
      <c r="C20" s="20"/>
      <c r="D20" s="22" t="s">
        <v>40</v>
      </c>
      <c r="E20" s="20"/>
      <c r="F20" s="20"/>
      <c r="G20" s="20"/>
      <c r="H20" s="20"/>
      <c r="I20" s="20"/>
      <c r="J20" s="20"/>
      <c r="K20" s="20"/>
      <c r="L20" s="20"/>
      <c r="M20" s="20"/>
      <c r="N20" s="20"/>
      <c r="O20" s="20"/>
      <c r="P20" s="20"/>
      <c r="Q20" s="14"/>
    </row>
    <row r="21" spans="1:17" x14ac:dyDescent="0.3">
      <c r="A21" s="20"/>
      <c r="B21" s="20"/>
      <c r="C21" s="20"/>
      <c r="D21" s="161" t="s">
        <v>37</v>
      </c>
      <c r="E21" s="20"/>
      <c r="F21" s="20"/>
      <c r="G21" s="20"/>
      <c r="H21" s="20"/>
      <c r="I21" s="20"/>
      <c r="J21" s="20"/>
      <c r="K21" s="20"/>
      <c r="L21" s="20"/>
      <c r="M21" s="20"/>
      <c r="N21" s="20"/>
      <c r="O21" s="20"/>
      <c r="P21" s="20"/>
      <c r="Q21" s="14"/>
    </row>
    <row r="22" spans="1:17" x14ac:dyDescent="0.3">
      <c r="A22" s="20"/>
      <c r="B22" s="20"/>
      <c r="C22" s="20"/>
      <c r="D22" s="161" t="s">
        <v>38</v>
      </c>
      <c r="E22" s="20"/>
      <c r="F22" s="20"/>
      <c r="G22" s="20"/>
      <c r="H22" s="20"/>
      <c r="I22" s="20"/>
      <c r="J22" s="20"/>
      <c r="K22" s="20"/>
      <c r="L22" s="20"/>
      <c r="M22" s="20"/>
      <c r="N22" s="20"/>
      <c r="O22" s="20"/>
      <c r="P22" s="20"/>
      <c r="Q22" s="14"/>
    </row>
    <row r="23" spans="1:17" x14ac:dyDescent="0.3">
      <c r="A23" s="20"/>
      <c r="B23" s="20"/>
      <c r="C23" s="20"/>
      <c r="D23" s="161" t="s">
        <v>15</v>
      </c>
      <c r="E23" s="20"/>
      <c r="F23" s="20"/>
      <c r="G23" s="20"/>
      <c r="H23" s="20"/>
      <c r="I23" s="20"/>
      <c r="J23" s="20"/>
      <c r="K23" s="20"/>
      <c r="L23" s="20"/>
      <c r="M23" s="20"/>
      <c r="N23" s="20"/>
      <c r="O23" s="20"/>
      <c r="P23" s="20"/>
      <c r="Q23" s="14"/>
    </row>
    <row r="24" spans="1:17" x14ac:dyDescent="0.3">
      <c r="A24" s="20"/>
      <c r="B24" s="20"/>
      <c r="C24" s="20"/>
      <c r="D24" s="22" t="s">
        <v>41</v>
      </c>
      <c r="E24" s="20"/>
      <c r="F24" s="20"/>
      <c r="G24" s="20"/>
      <c r="H24" s="20"/>
      <c r="I24" s="20"/>
      <c r="J24" s="20"/>
      <c r="K24" s="20"/>
      <c r="L24" s="20"/>
      <c r="M24" s="20"/>
      <c r="N24" s="20"/>
      <c r="O24" s="20"/>
      <c r="P24" s="20"/>
      <c r="Q24" s="14"/>
    </row>
    <row r="25" spans="1:17" x14ac:dyDescent="0.3">
      <c r="A25" s="20"/>
      <c r="B25" s="20"/>
      <c r="C25" s="20"/>
      <c r="D25" s="161" t="s">
        <v>31</v>
      </c>
      <c r="E25" s="20"/>
      <c r="F25" s="20"/>
      <c r="G25" s="20"/>
      <c r="H25" s="20"/>
      <c r="I25" s="20"/>
      <c r="J25" s="20"/>
      <c r="K25" s="20"/>
      <c r="L25" s="20"/>
      <c r="M25" s="20"/>
      <c r="N25" s="20"/>
      <c r="O25" s="20"/>
      <c r="P25" s="20"/>
      <c r="Q25" s="14"/>
    </row>
    <row r="26" spans="1:17" x14ac:dyDescent="0.3">
      <c r="A26" s="20"/>
      <c r="B26" s="20"/>
      <c r="C26" s="20"/>
      <c r="D26" s="161" t="s">
        <v>16</v>
      </c>
      <c r="E26" s="20"/>
      <c r="F26" s="20"/>
      <c r="G26" s="20"/>
      <c r="H26" s="20"/>
      <c r="I26" s="20"/>
      <c r="J26" s="20"/>
      <c r="K26" s="20"/>
      <c r="L26" s="20"/>
      <c r="M26" s="20"/>
      <c r="N26" s="20"/>
      <c r="O26" s="20"/>
      <c r="P26" s="20"/>
      <c r="Q26" s="14"/>
    </row>
    <row r="27" spans="1:17" x14ac:dyDescent="0.3">
      <c r="A27" s="20"/>
      <c r="B27" s="20"/>
      <c r="C27" s="20"/>
      <c r="D27" s="161" t="s">
        <v>42</v>
      </c>
      <c r="E27" s="20"/>
      <c r="F27" s="20"/>
      <c r="G27" s="20"/>
      <c r="H27" s="20"/>
      <c r="I27" s="20"/>
      <c r="J27" s="20"/>
      <c r="K27" s="20"/>
      <c r="L27" s="20"/>
      <c r="M27" s="20"/>
      <c r="N27" s="20"/>
      <c r="O27" s="20"/>
      <c r="P27" s="20"/>
      <c r="Q27" s="14"/>
    </row>
    <row r="28" spans="1:17" x14ac:dyDescent="0.3">
      <c r="A28" s="20"/>
      <c r="B28" s="20"/>
      <c r="C28" s="20"/>
      <c r="D28" s="22" t="s">
        <v>44</v>
      </c>
      <c r="E28" s="20"/>
      <c r="F28" s="20"/>
      <c r="G28" s="20"/>
      <c r="H28" s="20"/>
      <c r="I28" s="20"/>
      <c r="J28" s="20"/>
      <c r="K28" s="20"/>
      <c r="L28" s="20"/>
      <c r="M28" s="20"/>
      <c r="N28" s="20"/>
      <c r="O28" s="20"/>
      <c r="P28" s="20"/>
      <c r="Q28" s="14"/>
    </row>
    <row r="29" spans="1:17" x14ac:dyDescent="0.3">
      <c r="A29" s="20"/>
      <c r="B29" s="20"/>
      <c r="C29" s="20"/>
      <c r="D29" s="161" t="s">
        <v>43</v>
      </c>
      <c r="E29" s="20"/>
      <c r="F29" s="20"/>
      <c r="G29" s="20"/>
      <c r="H29" s="20"/>
      <c r="I29" s="20"/>
      <c r="J29" s="20"/>
      <c r="K29" s="20"/>
      <c r="L29" s="20"/>
      <c r="M29" s="20"/>
      <c r="N29" s="20"/>
      <c r="O29" s="20"/>
      <c r="P29" s="20"/>
      <c r="Q29" s="14"/>
    </row>
    <row r="30" spans="1:17" x14ac:dyDescent="0.3">
      <c r="A30" s="20"/>
      <c r="B30" s="20"/>
      <c r="C30" s="20"/>
      <c r="D30" s="161" t="s">
        <v>45</v>
      </c>
      <c r="E30" s="20"/>
      <c r="F30" s="20"/>
      <c r="G30" s="20"/>
      <c r="H30" s="20"/>
      <c r="I30" s="20"/>
      <c r="J30" s="20"/>
      <c r="K30" s="20"/>
      <c r="L30" s="20"/>
      <c r="M30" s="20"/>
      <c r="N30" s="20"/>
      <c r="O30" s="20"/>
      <c r="P30" s="20"/>
      <c r="Q30" s="14"/>
    </row>
    <row r="31" spans="1:17" x14ac:dyDescent="0.3">
      <c r="A31" s="20"/>
      <c r="B31" s="20"/>
      <c r="C31" s="20"/>
      <c r="D31" s="22" t="s">
        <v>46</v>
      </c>
      <c r="E31" s="20"/>
      <c r="F31" s="20"/>
      <c r="G31" s="20"/>
      <c r="H31" s="20"/>
      <c r="I31" s="20"/>
      <c r="J31" s="20"/>
      <c r="K31" s="20"/>
      <c r="L31" s="20"/>
      <c r="M31" s="20"/>
      <c r="N31" s="20"/>
      <c r="O31" s="20"/>
      <c r="P31" s="20"/>
      <c r="Q31" s="14"/>
    </row>
    <row r="32" spans="1:17" x14ac:dyDescent="0.3">
      <c r="A32" s="20"/>
      <c r="B32" s="20"/>
      <c r="C32" s="20"/>
      <c r="D32" s="161" t="s">
        <v>32</v>
      </c>
      <c r="E32" s="20"/>
      <c r="F32" s="20"/>
      <c r="G32" s="20"/>
      <c r="H32" s="20"/>
      <c r="I32" s="20"/>
      <c r="J32" s="20"/>
      <c r="K32" s="20"/>
      <c r="L32" s="20"/>
      <c r="M32" s="20"/>
      <c r="N32" s="20"/>
      <c r="O32" s="20"/>
      <c r="P32" s="20"/>
      <c r="Q32" s="14"/>
    </row>
    <row r="33" spans="1:17" x14ac:dyDescent="0.3">
      <c r="A33" s="20"/>
      <c r="B33" s="20"/>
      <c r="C33" s="20"/>
      <c r="D33" s="22" t="s">
        <v>28</v>
      </c>
      <c r="E33" s="20"/>
      <c r="F33" s="20"/>
      <c r="G33" s="20"/>
      <c r="H33" s="20"/>
      <c r="I33" s="20"/>
      <c r="J33" s="20"/>
      <c r="K33" s="20"/>
      <c r="L33" s="20"/>
      <c r="M33" s="20"/>
      <c r="N33" s="20"/>
      <c r="O33" s="20"/>
      <c r="P33" s="20"/>
      <c r="Q33" s="14"/>
    </row>
    <row r="34" spans="1:17" x14ac:dyDescent="0.3">
      <c r="A34" s="20"/>
      <c r="B34" s="20"/>
      <c r="C34" s="20"/>
      <c r="D34" s="161" t="s">
        <v>47</v>
      </c>
      <c r="E34" s="20"/>
      <c r="F34" s="20"/>
      <c r="G34" s="20"/>
      <c r="H34" s="20"/>
      <c r="I34" s="20"/>
      <c r="J34" s="20"/>
      <c r="K34" s="20"/>
      <c r="L34" s="20"/>
      <c r="M34" s="20"/>
      <c r="N34" s="20"/>
      <c r="O34" s="20"/>
      <c r="P34" s="20"/>
      <c r="Q34" s="14"/>
    </row>
    <row r="35" spans="1:17" x14ac:dyDescent="0.3">
      <c r="A35" s="20"/>
      <c r="B35" s="20"/>
      <c r="C35" s="20"/>
      <c r="D35" s="20"/>
      <c r="E35" s="20"/>
      <c r="F35" s="20"/>
      <c r="G35" s="20"/>
      <c r="H35" s="20"/>
      <c r="I35" s="20"/>
      <c r="J35" s="20"/>
      <c r="K35" s="20"/>
      <c r="L35" s="20"/>
      <c r="M35" s="20"/>
      <c r="N35" s="20"/>
      <c r="O35" s="20"/>
      <c r="P35" s="20"/>
      <c r="Q35" s="14"/>
    </row>
    <row r="36" spans="1:17" x14ac:dyDescent="0.3">
      <c r="A36" s="23" t="s">
        <v>61</v>
      </c>
      <c r="B36" s="20"/>
      <c r="C36" s="20"/>
      <c r="D36" s="20"/>
      <c r="E36" s="20"/>
      <c r="F36" s="20"/>
      <c r="G36" s="20"/>
      <c r="H36" s="20"/>
      <c r="I36" s="20"/>
      <c r="J36" s="20"/>
      <c r="K36" s="20"/>
      <c r="L36" s="20"/>
      <c r="M36" s="20"/>
      <c r="N36" s="20"/>
      <c r="O36" s="20"/>
      <c r="P36" s="20"/>
      <c r="Q36" s="14"/>
    </row>
    <row r="37" spans="1:17" x14ac:dyDescent="0.3">
      <c r="A37" s="230" t="s">
        <v>83</v>
      </c>
      <c r="B37" s="230"/>
      <c r="C37" s="230"/>
      <c r="D37" s="230"/>
      <c r="E37" s="230"/>
      <c r="F37" s="230"/>
      <c r="G37" s="230"/>
      <c r="H37" s="230"/>
      <c r="I37" s="230"/>
      <c r="J37" s="230"/>
      <c r="K37" s="230"/>
      <c r="L37" s="230"/>
      <c r="M37" s="230"/>
      <c r="N37" s="230"/>
      <c r="O37" s="230"/>
      <c r="P37" s="230"/>
      <c r="Q37" s="14"/>
    </row>
    <row r="38" spans="1:17" x14ac:dyDescent="0.3">
      <c r="A38" s="230"/>
      <c r="B38" s="230"/>
      <c r="C38" s="230"/>
      <c r="D38" s="230"/>
      <c r="E38" s="230"/>
      <c r="F38" s="230"/>
      <c r="G38" s="230"/>
      <c r="H38" s="230"/>
      <c r="I38" s="230"/>
      <c r="J38" s="230"/>
      <c r="K38" s="230"/>
      <c r="L38" s="230"/>
      <c r="M38" s="230"/>
      <c r="N38" s="230"/>
      <c r="O38" s="230"/>
      <c r="P38" s="230"/>
      <c r="Q38" s="14"/>
    </row>
    <row r="39" spans="1:17" x14ac:dyDescent="0.3">
      <c r="A39" s="230"/>
      <c r="B39" s="230"/>
      <c r="C39" s="230"/>
      <c r="D39" s="230"/>
      <c r="E39" s="230"/>
      <c r="F39" s="230"/>
      <c r="G39" s="230"/>
      <c r="H39" s="230"/>
      <c r="I39" s="230"/>
      <c r="J39" s="230"/>
      <c r="K39" s="230"/>
      <c r="L39" s="230"/>
      <c r="M39" s="230"/>
      <c r="N39" s="230"/>
      <c r="O39" s="230"/>
      <c r="P39" s="230"/>
      <c r="Q39" s="14"/>
    </row>
    <row r="40" spans="1:17" x14ac:dyDescent="0.3">
      <c r="A40" s="230"/>
      <c r="B40" s="230"/>
      <c r="C40" s="230"/>
      <c r="D40" s="230"/>
      <c r="E40" s="230"/>
      <c r="F40" s="230"/>
      <c r="G40" s="230"/>
      <c r="H40" s="230"/>
      <c r="I40" s="230"/>
      <c r="J40" s="230"/>
      <c r="K40" s="230"/>
      <c r="L40" s="230"/>
      <c r="M40" s="230"/>
      <c r="N40" s="230"/>
      <c r="O40" s="230"/>
      <c r="P40" s="230"/>
      <c r="Q40" s="14"/>
    </row>
    <row r="41" spans="1:17" x14ac:dyDescent="0.3">
      <c r="A41" s="20"/>
      <c r="B41" s="20"/>
      <c r="C41" s="20"/>
      <c r="D41" s="20"/>
      <c r="E41" s="20"/>
      <c r="F41" s="20"/>
      <c r="G41" s="20"/>
      <c r="H41" s="20"/>
      <c r="I41" s="20"/>
      <c r="J41" s="20"/>
      <c r="K41" s="20"/>
      <c r="L41" s="20"/>
      <c r="M41" s="20"/>
      <c r="N41" s="20"/>
      <c r="O41" s="20"/>
      <c r="P41" s="20"/>
      <c r="Q41" s="14"/>
    </row>
    <row r="42" spans="1:17" x14ac:dyDescent="0.3">
      <c r="A42" s="20"/>
      <c r="B42" s="20"/>
      <c r="C42" s="20"/>
      <c r="D42" s="20"/>
      <c r="E42" s="20"/>
      <c r="F42" s="20"/>
      <c r="G42" s="20"/>
      <c r="H42" s="20"/>
      <c r="I42" s="20"/>
      <c r="J42" s="20"/>
      <c r="K42" s="20"/>
      <c r="L42" s="20"/>
      <c r="M42" s="20"/>
      <c r="N42" s="20"/>
      <c r="O42" s="20"/>
      <c r="P42" s="20"/>
      <c r="Q42" s="14"/>
    </row>
    <row r="43" spans="1:17" x14ac:dyDescent="0.3">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L31" sqref="L3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H29" sqref="H29"/>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A21" sqref="A21:P24"/>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J28" sqref="J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9" sqref="K29"/>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F29" sqref="F29"/>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17" sqref="K17"/>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127" zoomScaleNormal="100" workbookViewId="0">
      <selection activeCell="B7" sqref="B7:C8"/>
    </sheetView>
  </sheetViews>
  <sheetFormatPr defaultColWidth="8.88671875" defaultRowHeight="14.4" x14ac:dyDescent="0.3"/>
  <cols>
    <col min="1" max="1" width="14.33203125" style="99" customWidth="1"/>
    <col min="2" max="2" width="27.33203125" style="99" customWidth="1"/>
    <col min="3" max="3" width="10.88671875" style="99" customWidth="1"/>
    <col min="4" max="4" width="6.109375" style="99" customWidth="1"/>
    <col min="5" max="7" width="5.109375" style="99" bestFit="1" customWidth="1"/>
    <col min="8" max="8" width="6.6640625" style="99" customWidth="1"/>
    <col min="9" max="11" width="5.109375" style="99" bestFit="1" customWidth="1"/>
    <col min="12" max="12" width="4.6640625" style="99" customWidth="1"/>
    <col min="13" max="16384" width="8.88671875" style="99"/>
  </cols>
  <sheetData>
    <row r="2" spans="2:12" ht="25.35" customHeight="1" x14ac:dyDescent="0.3">
      <c r="B2" s="110" t="s">
        <v>57</v>
      </c>
    </row>
    <row r="3" spans="2:12" ht="24.6" customHeight="1" x14ac:dyDescent="0.3">
      <c r="B3" s="168" t="s">
        <v>64</v>
      </c>
    </row>
    <row r="4" spans="2:12" ht="15.6" x14ac:dyDescent="0.3">
      <c r="B4" s="163" t="s">
        <v>58</v>
      </c>
    </row>
    <row r="5" spans="2:12" x14ac:dyDescent="0.3">
      <c r="B5" s="162" t="s">
        <v>78</v>
      </c>
    </row>
    <row r="7" spans="2:12" x14ac:dyDescent="0.3">
      <c r="B7" s="248">
        <v>45842</v>
      </c>
      <c r="C7" s="249"/>
      <c r="D7" s="252"/>
      <c r="E7" s="252"/>
      <c r="F7" s="252"/>
      <c r="G7" s="252"/>
      <c r="H7" s="252"/>
      <c r="I7" s="252"/>
      <c r="J7" s="252"/>
      <c r="K7" s="253"/>
    </row>
    <row r="8" spans="2:12" ht="15" thickBot="1" x14ac:dyDescent="0.35">
      <c r="B8" s="250"/>
      <c r="C8" s="251"/>
      <c r="D8" s="254" t="s">
        <v>6</v>
      </c>
      <c r="E8" s="254"/>
      <c r="F8" s="254" t="s">
        <v>7</v>
      </c>
      <c r="G8" s="254"/>
      <c r="H8" s="254" t="s">
        <v>8</v>
      </c>
      <c r="I8" s="254"/>
      <c r="J8" s="254" t="s">
        <v>9</v>
      </c>
      <c r="K8" s="255"/>
    </row>
    <row r="9" spans="2:12" x14ac:dyDescent="0.3">
      <c r="B9" s="119" t="s">
        <v>80</v>
      </c>
      <c r="C9" s="120" t="s">
        <v>11</v>
      </c>
      <c r="D9" s="258" t="s">
        <v>0</v>
      </c>
      <c r="E9" s="259"/>
      <c r="F9" s="260" t="s">
        <v>0</v>
      </c>
      <c r="G9" s="259"/>
      <c r="H9" s="260" t="s">
        <v>0</v>
      </c>
      <c r="I9" s="259"/>
      <c r="J9" s="166">
        <f>VLOOKUP($B$7,'WEEKLY DATA'!$C$9:$G$699,2)</f>
        <v>300</v>
      </c>
      <c r="K9" s="167">
        <f>VLOOKUP($B$7,'WEEKLY DATA'!$C$9:$G$699,3)</f>
        <v>400</v>
      </c>
    </row>
    <row r="10" spans="2:12" x14ac:dyDescent="0.3">
      <c r="B10" s="103"/>
      <c r="C10" s="114" t="s">
        <v>4</v>
      </c>
      <c r="D10" s="261"/>
      <c r="E10" s="262"/>
      <c r="F10" s="263"/>
      <c r="G10" s="262"/>
      <c r="H10" s="263"/>
      <c r="I10" s="262"/>
      <c r="J10" s="266" t="str">
        <f>VLOOKUP($B$7,'WEEKLY DATA'!$C$9:$GA$699,5)</f>
        <v>Steady</v>
      </c>
      <c r="K10" s="267" t="e">
        <f>VLOOKUP($B$7,'[1]Hay - Fill sheet'!$A$3:$FY$1106,11)</f>
        <v>#REF!</v>
      </c>
    </row>
    <row r="11" spans="2:12" x14ac:dyDescent="0.3">
      <c r="B11" s="123" t="s">
        <v>12</v>
      </c>
      <c r="C11" s="124" t="s">
        <v>11</v>
      </c>
      <c r="D11" s="125">
        <f>VLOOKUP($B$7,'WEEKLY DATA'!$C$9:$GA$699,6)</f>
        <v>510</v>
      </c>
      <c r="E11" s="126">
        <f>VLOOKUP($B$7,'WEEKLY DATA'!$C$9:$GA$699,7)</f>
        <v>690</v>
      </c>
      <c r="F11" s="127">
        <f>VLOOKUP($B$7,'WEEKLY DATA'!$C$9:$GA$699,10)</f>
        <v>450</v>
      </c>
      <c r="G11" s="126">
        <f>VLOOKUP($B$7,'WEEKLY DATA'!$C$9:$GA$699,11)</f>
        <v>550</v>
      </c>
      <c r="H11" s="127">
        <f>VLOOKUP($B$7,'WEEKLY DATA'!$C$9:$GA$699,14)</f>
        <v>280</v>
      </c>
      <c r="I11" s="126">
        <f>VLOOKUP($B$7,'WEEKLY DATA'!$C$9:$GA$699,15)</f>
        <v>360</v>
      </c>
      <c r="J11" s="125">
        <f>VLOOKUP($B$7,'WEEKLY DATA'!$C$9:$GA$699,18)</f>
        <v>290</v>
      </c>
      <c r="K11" s="128">
        <f>VLOOKUP($B$7,'WEEKLY DATA'!$C$9:$GA$699,19)</f>
        <v>340</v>
      </c>
    </row>
    <row r="12" spans="2:12" x14ac:dyDescent="0.3">
      <c r="B12" s="129"/>
      <c r="C12" s="130" t="s">
        <v>4</v>
      </c>
      <c r="D12" s="240" t="str">
        <f>VLOOKUP($B$7,'WEEKLY DATA'!$C$9:$GA$699,9)</f>
        <v>Steady</v>
      </c>
      <c r="E12" s="241" t="e">
        <f>VLOOKUP($B$7,'[1]Hay - Fill sheet'!$A$3:$FY$1106,11)</f>
        <v>#REF!</v>
      </c>
      <c r="F12" s="242" t="str">
        <f>VLOOKUP($B$7,'WEEKLY DATA'!$C$9:$GA$699,13)</f>
        <v>Steady</v>
      </c>
      <c r="G12" s="241" t="e">
        <f>VLOOKUP($B$7,'[1]Hay - Fill sheet'!$A$3:$FY$1106,11)</f>
        <v>#REF!</v>
      </c>
      <c r="H12" s="268" t="str">
        <f>VLOOKUP($B$7,'WEEKLY DATA'!$C$9:$GA$699,17)</f>
        <v>Steady</v>
      </c>
      <c r="I12" s="269" t="e">
        <f>VLOOKUP($B$7,'[1]Hay - Fill sheet'!$A$3:$FY$1106,11)</f>
        <v>#REF!</v>
      </c>
      <c r="J12" s="270" t="str">
        <f>VLOOKUP($B$7,'WEEKLY DATA'!$C$9:$GA$699,21)</f>
        <v>Steady</v>
      </c>
      <c r="K12" s="271" t="e">
        <f>VLOOKUP($B$7,'[1]Hay - Fill sheet'!$A$3:$FY$1106,11)</f>
        <v>#REF!</v>
      </c>
      <c r="L12" s="100"/>
    </row>
    <row r="13" spans="2:12" x14ac:dyDescent="0.3">
      <c r="B13" s="104" t="s">
        <v>81</v>
      </c>
      <c r="C13" s="113" t="s">
        <v>11</v>
      </c>
      <c r="D13" s="111">
        <f>VLOOKUP($B$7,'WEEKLY DATA'!$C$9:$GA$699,22)</f>
        <v>300</v>
      </c>
      <c r="E13" s="121">
        <f>VLOOKUP($B$7,'WEEKLY DATA'!$C$9:$GA$699,23)</f>
        <v>450</v>
      </c>
      <c r="F13" s="122">
        <f>VLOOKUP($B$7,'WEEKLY DATA'!$C$9:$GA$699,26)</f>
        <v>400</v>
      </c>
      <c r="G13" s="121">
        <f>VLOOKUP($B$7,'WEEKLY DATA'!$C$9:$GA$699,27)</f>
        <v>490</v>
      </c>
      <c r="H13" s="122">
        <f>VLOOKUP($B$7,'WEEKLY DATA'!$C$9:$GA$699,30)</f>
        <v>170</v>
      </c>
      <c r="I13" s="121">
        <f>VLOOKUP($B$7,'WEEKLY DATA'!$C$9:$GA$699,31)</f>
        <v>270</v>
      </c>
      <c r="J13" s="111">
        <f>VLOOKUP($B$7,'WEEKLY DATA'!$C$9:$GA$699,34)</f>
        <v>260</v>
      </c>
      <c r="K13" s="112">
        <f>VLOOKUP($B$7,'WEEKLY DATA'!$C$9:$GA$699,35)</f>
        <v>320</v>
      </c>
    </row>
    <row r="14" spans="2:12" x14ac:dyDescent="0.3">
      <c r="B14" s="103"/>
      <c r="C14" s="114" t="s">
        <v>4</v>
      </c>
      <c r="D14" s="264" t="str">
        <f>VLOOKUP($B$7,'WEEKLY DATA'!$C$9:$GA$699,25)</f>
        <v>Steady</v>
      </c>
      <c r="E14" s="265" t="e">
        <f>VLOOKUP($B$7,'[1]Hay - Fill sheet'!$A$3:$FY$1106,11)</f>
        <v>#REF!</v>
      </c>
      <c r="F14" s="234" t="str">
        <f>VLOOKUP($B$7,'WEEKLY DATA'!$C$9:$GA$699,29)</f>
        <v>Steady</v>
      </c>
      <c r="G14" s="233" t="e">
        <f>VLOOKUP($B$7,'[1]Hay - Fill sheet'!$A$3:$FY$1106,11)</f>
        <v>#REF!</v>
      </c>
      <c r="H14" s="234" t="str">
        <f>VLOOKUP($B$7,'WEEKLY DATA'!$C$9:$GA$699,33)</f>
        <v>Steady</v>
      </c>
      <c r="I14" s="233" t="e">
        <f>VLOOKUP($B$7,'[1]Hay - Fill sheet'!$A$3:$FY$1106,11)</f>
        <v>#REF!</v>
      </c>
      <c r="J14" s="232" t="str">
        <f>VLOOKUP($B$7,'WEEKLY DATA'!$C$9:$GA$699,37)</f>
        <v>Steady</v>
      </c>
      <c r="K14" s="235" t="e">
        <f>VLOOKUP($B$7,'[1]Hay - Fill sheet'!$A$3:$FY$1106,11)</f>
        <v>#REF!</v>
      </c>
    </row>
    <row r="15" spans="2:12" x14ac:dyDescent="0.3">
      <c r="B15" s="123" t="s">
        <v>38</v>
      </c>
      <c r="C15" s="124" t="s">
        <v>11</v>
      </c>
      <c r="D15" s="125">
        <f>VLOOKUP($B$7,'WEEKLY DATA'!$C$9:$GA$699,38)</f>
        <v>510</v>
      </c>
      <c r="E15" s="126">
        <f>VLOOKUP($B$7,'WEEKLY DATA'!$C$9:$GA$699,39)</f>
        <v>630</v>
      </c>
      <c r="F15" s="127">
        <f>VLOOKUP($B$7,'WEEKLY DATA'!$C$9:$GA$699,42)</f>
        <v>540</v>
      </c>
      <c r="G15" s="126">
        <f>VLOOKUP($B$7,'WEEKLY DATA'!$C$9:$GA$699,43)</f>
        <v>680</v>
      </c>
      <c r="H15" s="127">
        <f>VLOOKUP($B$7,'WEEKLY DATA'!$C$9:$GA$699,46)</f>
        <v>220</v>
      </c>
      <c r="I15" s="126">
        <f>VLOOKUP($B$7,'WEEKLY DATA'!$C$9:$GA$699,47)</f>
        <v>280</v>
      </c>
      <c r="J15" s="125">
        <f>VLOOKUP($B$7,'WEEKLY DATA'!$C$9:$GA$699,50)</f>
        <v>500</v>
      </c>
      <c r="K15" s="128">
        <f>VLOOKUP($B$7,'WEEKLY DATA'!$C$9:$GA$699,51)</f>
        <v>600</v>
      </c>
    </row>
    <row r="16" spans="2:12" x14ac:dyDescent="0.3">
      <c r="B16" s="129"/>
      <c r="C16" s="130" t="s">
        <v>4</v>
      </c>
      <c r="D16" s="240">
        <f>VLOOKUP($B$7,'WEEKLY DATA'!$C$9:$GA$699,41)</f>
        <v>70</v>
      </c>
      <c r="E16" s="241" t="e">
        <f>VLOOKUP($B$7,'[1]Hay - Fill sheet'!$A$3:$FY$1106,11)</f>
        <v>#REF!</v>
      </c>
      <c r="F16" s="242">
        <f>VLOOKUP($B$7,'WEEKLY DATA'!$C$9:$GA$699,45)</f>
        <v>30</v>
      </c>
      <c r="G16" s="241" t="e">
        <f>VLOOKUP($B$7,'[1]Hay - Fill sheet'!$A$3:$FY$1106,11)</f>
        <v>#REF!</v>
      </c>
      <c r="H16" s="242" t="str">
        <f>VLOOKUP($B$7,'WEEKLY DATA'!$C$9:$GA$699,49)</f>
        <v>Steady</v>
      </c>
      <c r="I16" s="241" t="e">
        <f>VLOOKUP($B$7,'[1]Hay - Fill sheet'!$A$3:$FY$1106,11)</f>
        <v>#REF!</v>
      </c>
      <c r="J16" s="240">
        <f>VLOOKUP($B$7,'WEEKLY DATA'!$C$9:$GA$699,53)</f>
        <v>50</v>
      </c>
      <c r="K16" s="247" t="e">
        <f>VLOOKUP($B$7,'[1]Hay - Fill sheet'!$A$3:$FY$1106,11)</f>
        <v>#REF!</v>
      </c>
    </row>
    <row r="17" spans="2:19" x14ac:dyDescent="0.3">
      <c r="B17" s="104" t="s">
        <v>15</v>
      </c>
      <c r="C17" s="113" t="s">
        <v>11</v>
      </c>
      <c r="D17" s="111">
        <f>VLOOKUP($B$7,'WEEKLY DATA'!$C$9:$GA$699,54)</f>
        <v>590</v>
      </c>
      <c r="E17" s="121">
        <f>VLOOKUP($B$7,'WEEKLY DATA'!$C$9:$GA$699,55)</f>
        <v>730</v>
      </c>
      <c r="F17" s="122">
        <f>VLOOKUP($B$7,'WEEKLY DATA'!$C$9:$GA$699,58)</f>
        <v>600</v>
      </c>
      <c r="G17" s="121">
        <f>VLOOKUP($B$7,'WEEKLY DATA'!$C$9:$GA$699,59)</f>
        <v>760</v>
      </c>
      <c r="H17" s="122">
        <f>VLOOKUP($B$7,'WEEKLY DATA'!$C$9:$GA$699,62)</f>
        <v>310</v>
      </c>
      <c r="I17" s="121">
        <f>VLOOKUP($B$7,'WEEKLY DATA'!$C$9:$GA$699,63)</f>
        <v>380</v>
      </c>
      <c r="J17" s="111">
        <f>VLOOKUP($B$7,'WEEKLY DATA'!$C$9:$GA$699,66)</f>
        <v>590</v>
      </c>
      <c r="K17" s="112">
        <f>VLOOKUP($B$7,'WEEKLY DATA'!$C$9:$GA$699,67)</f>
        <v>710</v>
      </c>
    </row>
    <row r="18" spans="2:19" x14ac:dyDescent="0.3">
      <c r="B18" s="103"/>
      <c r="C18" s="114" t="s">
        <v>4</v>
      </c>
      <c r="D18" s="232">
        <f>VLOOKUP($B$7,'WEEKLY DATA'!$C$9:$GA$699,57)</f>
        <v>70</v>
      </c>
      <c r="E18" s="233" t="e">
        <f>VLOOKUP($B$7,'[1]Hay - Fill sheet'!$A$3:$FY$1106,11)</f>
        <v>#REF!</v>
      </c>
      <c r="F18" s="234">
        <f>VLOOKUP($B$7,'WEEKLY DATA'!$C$9:$GA$699,61)</f>
        <v>30</v>
      </c>
      <c r="G18" s="233" t="e">
        <f>VLOOKUP($B$7,'[1]Hay - Fill sheet'!$A$3:$FY$1106,11)</f>
        <v>#REF!</v>
      </c>
      <c r="H18" s="234" t="str">
        <f>VLOOKUP($B$7,'WEEKLY DATA'!$C$9:$GA$699,65)</f>
        <v>Steady</v>
      </c>
      <c r="I18" s="233" t="e">
        <f>VLOOKUP($B$7,'[1]Hay - Fill sheet'!$A$3:$FY$1106,11)</f>
        <v>#REF!</v>
      </c>
      <c r="J18" s="232">
        <f>VLOOKUP($B$7,'WEEKLY DATA'!$C$9:$GA$699,69)</f>
        <v>50</v>
      </c>
      <c r="K18" s="235" t="e">
        <f>VLOOKUP($B$7,'[1]Hay - Fill sheet'!$A$3:$FY$1106,11)</f>
        <v>#REF!</v>
      </c>
    </row>
    <row r="19" spans="2:19" x14ac:dyDescent="0.3">
      <c r="B19" s="256" t="s">
        <v>31</v>
      </c>
      <c r="C19" s="124" t="s">
        <v>11</v>
      </c>
      <c r="D19" s="125">
        <f>VLOOKUP($B$7,'WEEKLY DATA'!$C$9:$GA$699,70)</f>
        <v>580</v>
      </c>
      <c r="E19" s="126">
        <f>VLOOKUP($B$7,'WEEKLY DATA'!$C$9:$GA$699,71)</f>
        <v>680</v>
      </c>
      <c r="F19" s="127">
        <f>VLOOKUP($B$7,'WEEKLY DATA'!$C$9:$GA$699,74)</f>
        <v>590</v>
      </c>
      <c r="G19" s="126">
        <f>VLOOKUP($B$7,'WEEKLY DATA'!$C$9:$GA$699,75)</f>
        <v>730</v>
      </c>
      <c r="H19" s="127">
        <f>VLOOKUP($B$7,'WEEKLY DATA'!$C$9:$GA$699,78)</f>
        <v>230</v>
      </c>
      <c r="I19" s="126">
        <f>VLOOKUP($B$7,'WEEKLY DATA'!$C$9:$GA$699,79)</f>
        <v>310</v>
      </c>
      <c r="J19" s="125">
        <f>VLOOKUP($B$7,'WEEKLY DATA'!$C$9:$GA$699,82)</f>
        <v>530</v>
      </c>
      <c r="K19" s="128">
        <f>VLOOKUP($B$7,'WEEKLY DATA'!$C$9:$GA$699,83)</f>
        <v>690</v>
      </c>
      <c r="N19" s="99" t="s">
        <v>22</v>
      </c>
    </row>
    <row r="20" spans="2:19" x14ac:dyDescent="0.3">
      <c r="B20" s="257"/>
      <c r="C20" s="130" t="s">
        <v>4</v>
      </c>
      <c r="D20" s="240">
        <f>VLOOKUP($B$7,'WEEKLY DATA'!$C$9:$GA$699,73)</f>
        <v>50</v>
      </c>
      <c r="E20" s="241" t="e">
        <f>VLOOKUP($B$7,'[1]Hay - Fill sheet'!$A$3:$FY$1106,11)</f>
        <v>#REF!</v>
      </c>
      <c r="F20" s="242">
        <f>VLOOKUP($B$7,'WEEKLY DATA'!$C$9:$GA$699,77)</f>
        <v>30</v>
      </c>
      <c r="G20" s="241" t="e">
        <f>VLOOKUP($B$7,'[1]Hay - Fill sheet'!$A$3:$FY$1106,11)</f>
        <v>#REF!</v>
      </c>
      <c r="H20" s="242" t="str">
        <f>VLOOKUP($B$7,'WEEKLY DATA'!$C$9:$GA$699,81)</f>
        <v>Steady</v>
      </c>
      <c r="I20" s="241" t="e">
        <f>VLOOKUP($B$7,'[1]Hay - Fill sheet'!$A$3:$FY$1106,11)</f>
        <v>#REF!</v>
      </c>
      <c r="J20" s="240">
        <f>VLOOKUP($B$7,'WEEKLY DATA'!$C$9:$GA$699,85)</f>
        <v>45</v>
      </c>
      <c r="K20" s="247" t="e">
        <f>VLOOKUP($B$7,'[1]Hay - Fill sheet'!$A$3:$FY$1106,11)</f>
        <v>#REF!</v>
      </c>
    </row>
    <row r="21" spans="2:19" x14ac:dyDescent="0.3">
      <c r="B21" s="105" t="s">
        <v>16</v>
      </c>
      <c r="C21" s="113" t="s">
        <v>11</v>
      </c>
      <c r="D21" s="111">
        <f>VLOOKUP($B$7,'WEEKLY DATA'!$C$9:$GA$699,86)</f>
        <v>600</v>
      </c>
      <c r="E21" s="121">
        <f>VLOOKUP($B$7,'WEEKLY DATA'!$C$9:$GA$699,87)</f>
        <v>750</v>
      </c>
      <c r="F21" s="122">
        <f>VLOOKUP($B$7,'WEEKLY DATA'!$C$9:$GA$699,90)</f>
        <v>650</v>
      </c>
      <c r="G21" s="121">
        <f>VLOOKUP($B$7,'WEEKLY DATA'!$C$9:$GA$699,91)</f>
        <v>780</v>
      </c>
      <c r="H21" s="122">
        <f>VLOOKUP($B$7,'WEEKLY DATA'!$C$9:$GA$699,94)</f>
        <v>250</v>
      </c>
      <c r="I21" s="121">
        <f>VLOOKUP($B$7,'WEEKLY DATA'!$C$9:$GA$699,95)</f>
        <v>380</v>
      </c>
      <c r="J21" s="111">
        <f>VLOOKUP($B$7,'WEEKLY DATA'!$C$9:$GA$699,98)</f>
        <v>580</v>
      </c>
      <c r="K21" s="112">
        <f>VLOOKUP($B$7,'WEEKLY DATA'!$C$9:$GA$699,99)</f>
        <v>720</v>
      </c>
    </row>
    <row r="22" spans="2:19" x14ac:dyDescent="0.3">
      <c r="B22" s="103"/>
      <c r="C22" s="114" t="s">
        <v>4</v>
      </c>
      <c r="D22" s="232">
        <f>VLOOKUP($B$7,'WEEKLY DATA'!$C$9:$GA$699,89)</f>
        <v>50</v>
      </c>
      <c r="E22" s="233" t="e">
        <f>VLOOKUP($B$7,'[1]Hay - Fill sheet'!$A$3:$FY$1106,11)</f>
        <v>#REF!</v>
      </c>
      <c r="F22" s="234">
        <f>VLOOKUP($B$7,'WEEKLY DATA'!$C$9:$GA$699,93)</f>
        <v>30</v>
      </c>
      <c r="G22" s="233" t="e">
        <f>VLOOKUP($B$7,'[1]Hay - Fill sheet'!$A$3:$FY$1106,11)</f>
        <v>#REF!</v>
      </c>
      <c r="H22" s="234" t="str">
        <f>VLOOKUP($B$7,'WEEKLY DATA'!$C$9:$GA$699,97)</f>
        <v>Steady</v>
      </c>
      <c r="I22" s="233" t="e">
        <f>VLOOKUP($B$7,'[1]Hay - Fill sheet'!$A$3:$FY$1106,11)</f>
        <v>#REF!</v>
      </c>
      <c r="J22" s="232">
        <f>VLOOKUP($B$7,'WEEKLY DATA'!$C$9:$GA$699,101)</f>
        <v>45</v>
      </c>
      <c r="K22" s="235" t="e">
        <f>VLOOKUP($B$7,'[1]Hay - Fill sheet'!$A$3:$FY$1106,11)</f>
        <v>#REF!</v>
      </c>
      <c r="S22" s="101"/>
    </row>
    <row r="23" spans="2:19" x14ac:dyDescent="0.3">
      <c r="B23" s="123" t="s">
        <v>30</v>
      </c>
      <c r="C23" s="124" t="s">
        <v>11</v>
      </c>
      <c r="D23" s="125">
        <f>VLOOKUP($B$7,'WEEKLY DATA'!$C$9:$GA$699,102)</f>
        <v>570</v>
      </c>
      <c r="E23" s="126">
        <f>VLOOKUP($B$7,'WEEKLY DATA'!$C$9:$GA$699,103)</f>
        <v>750</v>
      </c>
      <c r="F23" s="127">
        <f>VLOOKUP($B$7,'WEEKLY DATA'!$C$9:$GA$699,106)</f>
        <v>590</v>
      </c>
      <c r="G23" s="126">
        <f>VLOOKUP($B$7,'WEEKLY DATA'!$C$9:$GA$699,107)</f>
        <v>750</v>
      </c>
      <c r="H23" s="127">
        <f>VLOOKUP($B$7,'WEEKLY DATA'!$C$9:$GA$699,110)</f>
        <v>240</v>
      </c>
      <c r="I23" s="126">
        <f>VLOOKUP($B$7,'WEEKLY DATA'!$C$9:$GA$699,111)</f>
        <v>350</v>
      </c>
      <c r="J23" s="125">
        <f>VLOOKUP($B$7,'WEEKLY DATA'!$C$9:$GA$699,114)</f>
        <v>560</v>
      </c>
      <c r="K23" s="128">
        <f>VLOOKUP($B$7,'WEEKLY DATA'!$C$9:$GA$699,115)</f>
        <v>670</v>
      </c>
    </row>
    <row r="24" spans="2:19" x14ac:dyDescent="0.3">
      <c r="B24" s="129"/>
      <c r="C24" s="130" t="s">
        <v>4</v>
      </c>
      <c r="D24" s="240">
        <f>VLOOKUP($B$7,'WEEKLY DATA'!$C$9:$GA$699,105)</f>
        <v>50</v>
      </c>
      <c r="E24" s="241" t="e">
        <f>VLOOKUP($B$7,'[1]Hay - Fill sheet'!$A$3:$FY$1106,11)</f>
        <v>#REF!</v>
      </c>
      <c r="F24" s="242">
        <f>VLOOKUP($B$7,'WEEKLY DATA'!$C$9:$GA$699,109)</f>
        <v>30</v>
      </c>
      <c r="G24" s="241" t="e">
        <f>VLOOKUP($B$7,'[1]Hay - Fill sheet'!$A$3:$FY$1106,11)</f>
        <v>#REF!</v>
      </c>
      <c r="H24" s="242" t="str">
        <f>VLOOKUP($B$7,'WEEKLY DATA'!$C$9:$GA$699,113)</f>
        <v>Steady</v>
      </c>
      <c r="I24" s="241" t="e">
        <f>VLOOKUP($B$7,'[1]Hay - Fill sheet'!$A$3:$FY$1106,11)</f>
        <v>#REF!</v>
      </c>
      <c r="J24" s="240">
        <f>VLOOKUP($B$7,'WEEKLY DATA'!$C$9:$GA$699,117)</f>
        <v>45</v>
      </c>
      <c r="K24" s="247" t="e">
        <f>VLOOKUP($B$7,'[1]Hay - Fill sheet'!$A$3:$FY$1106,11)</f>
        <v>#REF!</v>
      </c>
    </row>
    <row r="25" spans="2:19" x14ac:dyDescent="0.3">
      <c r="B25" s="104" t="s">
        <v>43</v>
      </c>
      <c r="C25" s="113" t="s">
        <v>11</v>
      </c>
      <c r="D25" s="111">
        <f>VLOOKUP($B$7,'WEEKLY DATA'!$C$9:$GA$699,118)</f>
        <v>590</v>
      </c>
      <c r="E25" s="121">
        <f>VLOOKUP($B$7,'WEEKLY DATA'!$C$9:$GA$699,119)</f>
        <v>720</v>
      </c>
      <c r="F25" s="122">
        <f>VLOOKUP($B$7,'WEEKLY DATA'!$C$9:$GA$699,122)</f>
        <v>590</v>
      </c>
      <c r="G25" s="121">
        <f>VLOOKUP($B$7,'WEEKLY DATA'!$C$9:$GA$699,123)</f>
        <v>730</v>
      </c>
      <c r="H25" s="122">
        <f>VLOOKUP($B$7,'WEEKLY DATA'!$C$9:$GA$699,126)</f>
        <v>250</v>
      </c>
      <c r="I25" s="121">
        <f>VLOOKUP($B$7,'WEEKLY DATA'!$C$9:$GA$699,127)</f>
        <v>340</v>
      </c>
      <c r="J25" s="111">
        <f>VLOOKUP($B$7,'WEEKLY DATA'!$C$9:$GA$699,130)</f>
        <v>590</v>
      </c>
      <c r="K25" s="112">
        <f>VLOOKUP($B$7,'WEEKLY DATA'!$C$9:$GA$699,131)</f>
        <v>690</v>
      </c>
    </row>
    <row r="26" spans="2:19" x14ac:dyDescent="0.3">
      <c r="B26" s="106"/>
      <c r="C26" s="114" t="s">
        <v>4</v>
      </c>
      <c r="D26" s="232">
        <f>VLOOKUP($B$7,'WEEKLY DATA'!$C$9:$GA$699,121)</f>
        <v>55</v>
      </c>
      <c r="E26" s="233" t="e">
        <f>VLOOKUP($B$7,'[1]Hay - Fill sheet'!$A$3:$FY$1106,11)</f>
        <v>#REF!</v>
      </c>
      <c r="F26" s="234">
        <f>VLOOKUP($B$7,'WEEKLY DATA'!$C$9:$GA$699,125)</f>
        <v>40</v>
      </c>
      <c r="G26" s="233" t="e">
        <f>VLOOKUP($B$7,'[1]Hay - Fill sheet'!$A$3:$FY$1106,11)</f>
        <v>#REF!</v>
      </c>
      <c r="H26" s="234" t="str">
        <f>VLOOKUP($B$7,'WEEKLY DATA'!$C$9:$GA$699,129)</f>
        <v>Steady</v>
      </c>
      <c r="I26" s="233" t="e">
        <f>VLOOKUP($B$7,'[1]Hay - Fill sheet'!$A$3:$FY$1106,11)</f>
        <v>#REF!</v>
      </c>
      <c r="J26" s="232">
        <f>VLOOKUP($B$7,'WEEKLY DATA'!$C$9:$GA$699,133)</f>
        <v>55</v>
      </c>
      <c r="K26" s="235" t="e">
        <f>VLOOKUP($B$7,'[1]Hay - Fill sheet'!$A$3:$FY$1106,11)</f>
        <v>#REF!</v>
      </c>
    </row>
    <row r="27" spans="2:19" x14ac:dyDescent="0.3">
      <c r="B27" s="123" t="s">
        <v>45</v>
      </c>
      <c r="C27" s="124" t="s">
        <v>11</v>
      </c>
      <c r="D27" s="125">
        <f>VLOOKUP($B$7,'WEEKLY DATA'!$C$9:$GA$699,134)</f>
        <v>420</v>
      </c>
      <c r="E27" s="126">
        <f>VLOOKUP($B$7,'WEEKLY DATA'!$C$9:$GA$699,135)</f>
        <v>550</v>
      </c>
      <c r="F27" s="127">
        <f>VLOOKUP($B$7,'WEEKLY DATA'!$C$9:$GA$699,138)</f>
        <v>430</v>
      </c>
      <c r="G27" s="126">
        <f>VLOOKUP($B$7,'WEEKLY DATA'!$C$9:$GA$699,139)</f>
        <v>500</v>
      </c>
      <c r="H27" s="127">
        <f>VLOOKUP($B$7,'WEEKLY DATA'!$C$9:$GA$699,142)</f>
        <v>200</v>
      </c>
      <c r="I27" s="126">
        <f>VLOOKUP($B$7,'WEEKLY DATA'!$C$9:$GA$699,143)</f>
        <v>280</v>
      </c>
      <c r="J27" s="245" t="str">
        <f>VLOOKUP($B$7,'WEEKLY DATA'!$C$9:$GA$699,146)</f>
        <v>N/A</v>
      </c>
      <c r="K27" s="246"/>
    </row>
    <row r="28" spans="2:19" x14ac:dyDescent="0.3">
      <c r="B28" s="131"/>
      <c r="C28" s="130" t="s">
        <v>4</v>
      </c>
      <c r="D28" s="240">
        <f>VLOOKUP($B$7,'WEEKLY DATA'!$C$9:$GA$699,137)</f>
        <v>35</v>
      </c>
      <c r="E28" s="241" t="e">
        <f>VLOOKUP($B$7,'[1]Hay - Fill sheet'!$A$3:$FY$1106,11)</f>
        <v>#REF!</v>
      </c>
      <c r="F28" s="242">
        <f>VLOOKUP($B$7,'WEEKLY DATA'!$C$9:$GA$699,141)</f>
        <v>25</v>
      </c>
      <c r="G28" s="241" t="e">
        <f>VLOOKUP($B$7,'[1]Hay - Fill sheet'!$A$3:$FY$1106,11)</f>
        <v>#REF!</v>
      </c>
      <c r="H28" s="242" t="str">
        <f>VLOOKUP($B$7,'WEEKLY DATA'!$C$9:$GA$699,145)</f>
        <v>Steady</v>
      </c>
      <c r="I28" s="241" t="e">
        <f>VLOOKUP($B$7,'[1]Hay - Fill sheet'!$A$3:$FY$1106,11)</f>
        <v>#REF!</v>
      </c>
      <c r="J28" s="243"/>
      <c r="K28" s="244"/>
    </row>
    <row r="29" spans="2:19" x14ac:dyDescent="0.3">
      <c r="B29" s="104" t="s">
        <v>32</v>
      </c>
      <c r="C29" s="113" t="s">
        <v>11</v>
      </c>
      <c r="D29" s="111">
        <f>VLOOKUP($B$7,'WEEKLY DATA'!$C$9:$GA$699,150)</f>
        <v>240</v>
      </c>
      <c r="E29" s="121">
        <f>VLOOKUP($B$7,'WEEKLY DATA'!$C$9:$GA$699,151)</f>
        <v>330</v>
      </c>
      <c r="F29" s="122">
        <f>VLOOKUP($B$7,'WEEKLY DATA'!$C$9:$GA$699,154)</f>
        <v>400</v>
      </c>
      <c r="G29" s="121">
        <f>VLOOKUP($B$7,'WEEKLY DATA'!$C$9:$GA$699,155)</f>
        <v>500</v>
      </c>
      <c r="H29" s="122">
        <f>VLOOKUP($B$7,'WEEKLY DATA'!$C$9:$GA$699,158)</f>
        <v>120</v>
      </c>
      <c r="I29" s="121">
        <f>VLOOKUP($B$7,'WEEKLY DATA'!$C$9:$GA$699,159)</f>
        <v>180</v>
      </c>
      <c r="J29" s="111">
        <f>VLOOKUP($B$7,'WEEKLY DATA'!$C$9:$GA$699,162)</f>
        <v>300</v>
      </c>
      <c r="K29" s="112">
        <f>VLOOKUP($B$7,'WEEKLY DATA'!$C$9:$GA$699,163)</f>
        <v>350</v>
      </c>
    </row>
    <row r="30" spans="2:19" x14ac:dyDescent="0.3">
      <c r="B30" s="106"/>
      <c r="C30" s="114" t="s">
        <v>4</v>
      </c>
      <c r="D30" s="232">
        <f>VLOOKUP($B$7,'WEEKLY DATA'!$C$9:$GA$699,153)</f>
        <v>25</v>
      </c>
      <c r="E30" s="233" t="e">
        <f>VLOOKUP($B$7,'[1]Hay - Fill sheet'!$A$3:$FY$1106,11)</f>
        <v>#REF!</v>
      </c>
      <c r="F30" s="234" t="str">
        <f>VLOOKUP($B$7,'WEEKLY DATA'!$C$9:$GA$699,157)</f>
        <v>Steady</v>
      </c>
      <c r="G30" s="233" t="e">
        <f>VLOOKUP($B$7,'[1]Hay - Fill sheet'!$A$3:$FY$1106,11)</f>
        <v>#REF!</v>
      </c>
      <c r="H30" s="234" t="str">
        <f>VLOOKUP($B$7,'WEEKLY DATA'!$C$9:$GA$699,161)</f>
        <v>Steady</v>
      </c>
      <c r="I30" s="233" t="e">
        <f>VLOOKUP($B$7,'[1]Hay - Fill sheet'!$A$3:$FY$1106,11)</f>
        <v>#REF!</v>
      </c>
      <c r="J30" s="232" t="str">
        <f>VLOOKUP($B$7,'WEEKLY DATA'!$C$9:$GA$699,165)</f>
        <v>Steady</v>
      </c>
      <c r="K30" s="235" t="e">
        <f>VLOOKUP($B$7,'[1]Hay - Fill sheet'!$A$3:$FY$1106,11)</f>
        <v>#REF!</v>
      </c>
    </row>
    <row r="31" spans="2:19" x14ac:dyDescent="0.3">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305</v>
      </c>
      <c r="K31" s="128">
        <f>VLOOKUP($B$7,'WEEKLY DATA'!$C$9:$GA$699,179)</f>
        <v>375</v>
      </c>
    </row>
    <row r="32" spans="2:19" x14ac:dyDescent="0.3">
      <c r="B32" s="132"/>
      <c r="C32" s="133" t="s">
        <v>4</v>
      </c>
      <c r="D32" s="236" t="str">
        <f>VLOOKUP($B$7,'WEEKLY DATA'!$C$9:$GA$699,169)</f>
        <v>Steady</v>
      </c>
      <c r="E32" s="237" t="e">
        <f>VLOOKUP($B$7,'[1]Hay - Fill sheet'!$A$3:$FY$1106,11)</f>
        <v>#REF!</v>
      </c>
      <c r="F32" s="238" t="str">
        <f>VLOOKUP($B$7,'WEEKLY DATA'!$C$9:$GA$699,173)</f>
        <v>Steady</v>
      </c>
      <c r="G32" s="237" t="e">
        <f>VLOOKUP($B$7,'[1]Hay - Fill sheet'!$A$3:$FY$1106,11)</f>
        <v>#REF!</v>
      </c>
      <c r="H32" s="238" t="str">
        <f>VLOOKUP($B$7,'WEEKLY DATA'!$C$9:$GA$699,177)</f>
        <v>Steady</v>
      </c>
      <c r="I32" s="237" t="e">
        <f>VLOOKUP($B$7,'[1]Hay - Fill sheet'!$A$3:$FY$1106,11)</f>
        <v>#REF!</v>
      </c>
      <c r="J32" s="236" t="str">
        <f>VLOOKUP($B$7,'WEEKLY DATA'!$C$9:$GA$699,181)</f>
        <v>Steady</v>
      </c>
      <c r="K32" s="239"/>
      <c r="N32" s="102"/>
    </row>
    <row r="33" spans="1:16" x14ac:dyDescent="0.3">
      <c r="A33" s="169"/>
      <c r="B33" s="169"/>
      <c r="C33" s="169"/>
      <c r="D33" s="169"/>
      <c r="E33" s="169"/>
      <c r="F33" s="169"/>
      <c r="G33" s="169"/>
      <c r="H33" s="169"/>
      <c r="I33" s="169"/>
      <c r="J33" s="169"/>
      <c r="K33" s="169"/>
      <c r="L33" s="169"/>
      <c r="M33" s="169"/>
      <c r="N33" s="169"/>
      <c r="O33" s="169"/>
      <c r="P33" s="169"/>
    </row>
    <row r="34" spans="1:16" x14ac:dyDescent="0.3">
      <c r="A34" s="231" t="s">
        <v>83</v>
      </c>
      <c r="B34" s="231"/>
      <c r="C34" s="231"/>
      <c r="D34" s="231"/>
      <c r="E34" s="231"/>
      <c r="F34" s="231"/>
      <c r="G34" s="231"/>
      <c r="H34" s="231"/>
      <c r="I34" s="231"/>
      <c r="J34" s="231"/>
      <c r="K34" s="231"/>
      <c r="L34" s="231"/>
      <c r="M34" s="231"/>
      <c r="N34" s="231"/>
      <c r="O34" s="231"/>
      <c r="P34" s="231"/>
    </row>
    <row r="35" spans="1:16" x14ac:dyDescent="0.3">
      <c r="A35" s="231"/>
      <c r="B35" s="231"/>
      <c r="C35" s="231"/>
      <c r="D35" s="231"/>
      <c r="E35" s="231"/>
      <c r="F35" s="231"/>
      <c r="G35" s="231"/>
      <c r="H35" s="231"/>
      <c r="I35" s="231"/>
      <c r="J35" s="231"/>
      <c r="K35" s="231"/>
      <c r="L35" s="231"/>
      <c r="M35" s="231"/>
      <c r="N35" s="231"/>
      <c r="O35" s="231"/>
      <c r="P35" s="231"/>
    </row>
    <row r="36" spans="1:16" x14ac:dyDescent="0.3">
      <c r="A36" s="231"/>
      <c r="B36" s="231"/>
      <c r="C36" s="231"/>
      <c r="D36" s="231"/>
      <c r="E36" s="231"/>
      <c r="F36" s="231"/>
      <c r="G36" s="231"/>
      <c r="H36" s="231"/>
      <c r="I36" s="231"/>
      <c r="J36" s="231"/>
      <c r="K36" s="231"/>
      <c r="L36" s="231"/>
      <c r="M36" s="231"/>
      <c r="N36" s="231"/>
      <c r="O36" s="231"/>
      <c r="P36" s="231"/>
    </row>
    <row r="37" spans="1:16" x14ac:dyDescent="0.3">
      <c r="A37" s="231"/>
      <c r="B37" s="231"/>
      <c r="C37" s="231"/>
      <c r="D37" s="231"/>
      <c r="E37" s="231"/>
      <c r="F37" s="231"/>
      <c r="G37" s="231"/>
      <c r="H37" s="231"/>
      <c r="I37" s="231"/>
      <c r="J37" s="231"/>
      <c r="K37" s="231"/>
      <c r="L37" s="231"/>
      <c r="M37" s="231"/>
      <c r="N37" s="231"/>
      <c r="O37" s="231"/>
      <c r="P37" s="231"/>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39" activePane="bottomRight" state="frozen"/>
      <selection pane="topRight" activeCell="B1" sqref="B1"/>
      <selection pane="bottomLeft" activeCell="A5" sqref="A5"/>
      <selection pane="bottomRight" activeCell="FW355" sqref="FW355"/>
    </sheetView>
  </sheetViews>
  <sheetFormatPr defaultColWidth="12.5546875" defaultRowHeight="15.6" x14ac:dyDescent="0.3"/>
  <cols>
    <col min="1" max="1" width="3.109375" style="2" hidden="1" customWidth="1"/>
    <col min="2" max="2" width="5.109375" style="2" hidden="1" customWidth="1"/>
    <col min="3" max="3" width="14.109375" style="26" customWidth="1"/>
    <col min="4" max="5" width="12.88671875" style="47" bestFit="1" customWidth="1"/>
    <col min="6" max="6" width="12.88671875" style="48" bestFit="1" customWidth="1"/>
    <col min="7" max="7" width="12.5546875" style="76"/>
    <col min="8" max="8" width="12.88671875" style="83" bestFit="1" customWidth="1"/>
    <col min="9" max="9" width="12.88671875" style="47" bestFit="1" customWidth="1"/>
    <col min="10" max="10" width="12.88671875" style="48" bestFit="1" customWidth="1"/>
    <col min="11" max="11" width="12.5546875" style="76"/>
    <col min="12" max="12" width="12.5546875" style="83" customWidth="1"/>
    <col min="13" max="13" width="12.5546875" style="47" customWidth="1"/>
    <col min="14" max="14" width="12.5546875" style="48" customWidth="1"/>
    <col min="15" max="15" width="12.5546875" style="76" customWidth="1"/>
    <col min="16" max="16" width="12.5546875" style="83" customWidth="1"/>
    <col min="17" max="17" width="12.5546875" style="47" customWidth="1"/>
    <col min="18" max="18" width="12.5546875" style="48" customWidth="1"/>
    <col min="19" max="19" width="12.5546875" style="76" customWidth="1"/>
    <col min="20" max="20" width="12.5546875" style="83" customWidth="1"/>
    <col min="21" max="21" width="12.5546875" style="47" customWidth="1"/>
    <col min="22" max="22" width="12.5546875" style="48" customWidth="1"/>
    <col min="23" max="23" width="12.5546875" style="76" customWidth="1"/>
    <col min="24" max="24" width="12.88671875" style="83" bestFit="1" customWidth="1"/>
    <col min="25" max="25" width="12.88671875" style="47" bestFit="1" customWidth="1"/>
    <col min="26" max="26" width="12.88671875" style="48" bestFit="1" customWidth="1"/>
    <col min="27" max="27" width="12.5546875" style="76"/>
    <col min="28" max="28" width="12.5546875" style="83" customWidth="1"/>
    <col min="29" max="29" width="12.5546875" style="47" customWidth="1"/>
    <col min="30" max="30" width="12.5546875" style="48" customWidth="1"/>
    <col min="31" max="31" width="12.5546875" style="76" customWidth="1"/>
    <col min="32" max="32" width="12.5546875" style="83" customWidth="1"/>
    <col min="33" max="33" width="12.5546875" style="47" customWidth="1"/>
    <col min="34" max="34" width="12.5546875" style="48" customWidth="1"/>
    <col min="35" max="35" width="12.5546875" style="76" customWidth="1"/>
    <col min="36" max="36" width="12.5546875" style="83" customWidth="1"/>
    <col min="37" max="37" width="12.5546875" style="47" customWidth="1"/>
    <col min="38" max="38" width="12.5546875" style="48" customWidth="1"/>
    <col min="39" max="39" width="13.44140625" style="76" customWidth="1"/>
    <col min="40" max="40" width="12.88671875" style="87" bestFit="1" customWidth="1"/>
    <col min="41" max="41" width="12.88671875" style="47" bestFit="1" customWidth="1"/>
    <col min="42" max="42" width="12.88671875" style="48" bestFit="1" customWidth="1"/>
    <col min="43" max="43" width="12"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4.109375" style="76" customWidth="1"/>
    <col min="60" max="60" width="11.6640625" style="83" customWidth="1"/>
    <col min="61" max="61" width="11.5546875" style="47" customWidth="1"/>
    <col min="62" max="62" width="9.6640625" style="48" bestFit="1" customWidth="1"/>
    <col min="63" max="63" width="14.33203125" style="76" customWidth="1"/>
    <col min="64" max="64" width="11.33203125" style="83" customWidth="1"/>
    <col min="65" max="65" width="13.33203125" style="47" customWidth="1"/>
    <col min="66" max="66" width="9.6640625" style="48" bestFit="1" customWidth="1"/>
    <col min="67" max="67" width="13.6640625" style="76" customWidth="1"/>
    <col min="68" max="68" width="11.5546875" style="83" customWidth="1"/>
    <col min="69" max="69" width="11.6640625" style="47" customWidth="1"/>
    <col min="70" max="70" width="9.6640625" style="48" bestFit="1" customWidth="1"/>
    <col min="71" max="71" width="11.664062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ustomWidth="1"/>
    <col min="77" max="77" width="12.5546875" style="47" customWidth="1"/>
    <col min="78" max="78" width="12.5546875" style="48" customWidth="1"/>
    <col min="79" max="79" width="12.5546875" style="76" customWidth="1"/>
    <col min="80" max="80" width="12.5546875" style="83" customWidth="1"/>
    <col min="81" max="81" width="12.5546875" style="47" customWidth="1"/>
    <col min="82" max="82" width="12.5546875" style="48" customWidth="1"/>
    <col min="83" max="83" width="12.5546875" style="76" customWidth="1"/>
    <col min="84" max="84" width="12.5546875" style="83" customWidth="1"/>
    <col min="85" max="85" width="12.5546875" style="47" customWidth="1"/>
    <col min="86" max="86" width="12.5546875" style="48" customWidth="1"/>
    <col min="87" max="87" width="12.5546875" style="76" customWidth="1"/>
    <col min="88" max="88" width="12.88671875" style="83" bestFit="1" customWidth="1"/>
    <col min="89" max="89" width="12.88671875" style="47" bestFit="1" customWidth="1"/>
    <col min="90" max="90" width="12.88671875" style="48" bestFit="1" customWidth="1"/>
    <col min="91" max="91" width="10.88671875" style="76" customWidth="1"/>
    <col min="92" max="92" width="12.88671875" style="83" customWidth="1"/>
    <col min="93" max="93" width="10.88671875" style="47" customWidth="1"/>
    <col min="94" max="94" width="9.6640625" style="48" bestFit="1" customWidth="1"/>
    <col min="95" max="95" width="12" style="76" customWidth="1"/>
    <col min="96" max="96" width="12.33203125" style="83" customWidth="1"/>
    <col min="97" max="97" width="11.44140625" style="47" customWidth="1"/>
    <col min="98" max="98" width="11.44140625" style="48" customWidth="1"/>
    <col min="99" max="99" width="12" style="76" customWidth="1"/>
    <col min="100" max="100" width="13.6640625" style="83" customWidth="1"/>
    <col min="101" max="101" width="14.109375" style="47" customWidth="1"/>
    <col min="102" max="102" width="9.6640625" style="48" bestFit="1" customWidth="1"/>
    <col min="103" max="103" width="12.5546875" style="76" customWidth="1"/>
    <col min="104" max="104" width="12.88671875" style="83" bestFit="1" customWidth="1"/>
    <col min="105" max="105" width="12.88671875" style="47" bestFit="1" customWidth="1"/>
    <col min="106" max="106" width="12.88671875" style="48" bestFit="1" customWidth="1"/>
    <col min="107" max="107" width="12.1093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ustomWidth="1"/>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1.664062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ustomWidth="1"/>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0.6640625" style="92" bestFit="1" customWidth="1"/>
    <col min="136" max="136" width="12.33203125" style="83" customWidth="1"/>
    <col min="137" max="137" width="12.88671875" style="47" bestFit="1" customWidth="1"/>
    <col min="138" max="138" width="12.88671875" style="48" bestFit="1" customWidth="1"/>
    <col min="139" max="139" width="11.332031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1.4414062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ustomWidth="1"/>
    <col min="157" max="157" width="12.5546875" style="47" customWidth="1"/>
    <col min="158" max="158" width="12.5546875" style="48" customWidth="1"/>
    <col min="159" max="159" width="12.5546875" style="76" customWidth="1"/>
    <col min="160" max="160" width="12.5546875" style="83" customWidth="1"/>
    <col min="161" max="161" width="12.5546875" style="47" customWidth="1"/>
    <col min="162" max="162" width="12.5546875" style="48" customWidth="1"/>
    <col min="163" max="163" width="12.5546875" style="76" customWidth="1"/>
    <col min="164" max="164" width="12.5546875" style="83" customWidth="1"/>
    <col min="165" max="165" width="12.5546875" style="47" customWidth="1"/>
    <col min="166" max="166" width="12.5546875" style="48" customWidth="1"/>
    <col min="167" max="167" width="12.5546875" style="76" customWidth="1"/>
    <col min="168" max="168" width="12.88671875" style="83" bestFit="1" customWidth="1"/>
    <col min="169" max="169" width="12.88671875" style="47" bestFit="1" customWidth="1"/>
    <col min="170" max="170" width="12.88671875" style="48" bestFit="1" customWidth="1"/>
    <col min="171" max="171" width="12.5546875" style="76"/>
    <col min="172" max="172" width="12.5546875" style="83" customWidth="1"/>
    <col min="173" max="173" width="12.5546875" style="47" customWidth="1"/>
    <col min="174" max="174" width="12.5546875" style="48" customWidth="1"/>
    <col min="175" max="175" width="12.5546875" style="76" customWidth="1"/>
    <col min="176" max="176" width="12.5546875" style="83" customWidth="1"/>
    <col min="177" max="177" width="12.5546875" style="47" customWidth="1"/>
    <col min="178" max="178" width="12.5546875" style="48" customWidth="1"/>
    <col min="179" max="179" width="12.5546875" style="76" customWidth="1"/>
    <col min="180" max="180" width="12.5546875" style="83" customWidth="1"/>
    <col min="181" max="181" width="12.5546875" style="47" customWidth="1"/>
    <col min="182" max="182" width="12.5546875" style="48" customWidth="1"/>
    <col min="183" max="183" width="12.5546875" style="76" customWidth="1"/>
    <col min="184" max="16384" width="12.5546875" style="2"/>
  </cols>
  <sheetData>
    <row r="1" spans="1:185"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3"/>
    <row r="3" spans="1:185" s="26" customFormat="1" ht="23.4" x14ac:dyDescent="0.45">
      <c r="D3" s="107" t="s">
        <v>84</v>
      </c>
      <c r="F3" s="43"/>
      <c r="G3" s="43"/>
    </row>
    <row r="4" spans="1:185" s="26" customFormat="1" ht="23.4" x14ac:dyDescent="0.45">
      <c r="D4" s="108" t="s">
        <v>62</v>
      </c>
      <c r="E4" s="45"/>
      <c r="F4" s="42"/>
      <c r="G4" s="44"/>
    </row>
    <row r="5" spans="1:185" s="26" customFormat="1" x14ac:dyDescent="0.3">
      <c r="D5" s="109" t="s">
        <v>79</v>
      </c>
    </row>
    <row r="6" spans="1:185" s="26" customFormat="1" x14ac:dyDescent="0.3"/>
    <row r="7" spans="1:185" s="95" customFormat="1" ht="15" customHeight="1" x14ac:dyDescent="0.3">
      <c r="C7" s="96" t="s">
        <v>52</v>
      </c>
      <c r="D7" s="273" t="s">
        <v>39</v>
      </c>
      <c r="E7" s="273"/>
      <c r="F7" s="273"/>
      <c r="G7" s="274"/>
      <c r="H7" s="272" t="s">
        <v>39</v>
      </c>
      <c r="I7" s="273"/>
      <c r="J7" s="273"/>
      <c r="K7" s="274"/>
      <c r="L7" s="272" t="s">
        <v>39</v>
      </c>
      <c r="M7" s="273"/>
      <c r="N7" s="273"/>
      <c r="O7" s="274"/>
      <c r="P7" s="272" t="s">
        <v>39</v>
      </c>
      <c r="Q7" s="273"/>
      <c r="R7" s="273"/>
      <c r="S7" s="274"/>
      <c r="T7" s="272" t="s">
        <v>39</v>
      </c>
      <c r="U7" s="273"/>
      <c r="V7" s="273"/>
      <c r="W7" s="274"/>
      <c r="X7" s="272" t="s">
        <v>40</v>
      </c>
      <c r="Y7" s="273"/>
      <c r="Z7" s="273"/>
      <c r="AA7" s="274"/>
      <c r="AB7" s="272" t="s">
        <v>40</v>
      </c>
      <c r="AC7" s="273"/>
      <c r="AD7" s="273"/>
      <c r="AE7" s="274"/>
      <c r="AF7" s="272" t="s">
        <v>40</v>
      </c>
      <c r="AG7" s="273"/>
      <c r="AH7" s="273"/>
      <c r="AI7" s="274"/>
      <c r="AJ7" s="272" t="s">
        <v>40</v>
      </c>
      <c r="AK7" s="273"/>
      <c r="AL7" s="273"/>
      <c r="AM7" s="274"/>
      <c r="AN7" s="272" t="s">
        <v>40</v>
      </c>
      <c r="AO7" s="273"/>
      <c r="AP7" s="273"/>
      <c r="AQ7" s="274"/>
      <c r="AR7" s="272" t="s">
        <v>40</v>
      </c>
      <c r="AS7" s="273"/>
      <c r="AT7" s="273"/>
      <c r="AU7" s="274"/>
      <c r="AV7" s="272" t="s">
        <v>40</v>
      </c>
      <c r="AW7" s="273"/>
      <c r="AX7" s="273"/>
      <c r="AY7" s="274"/>
      <c r="AZ7" s="272" t="s">
        <v>40</v>
      </c>
      <c r="BA7" s="273"/>
      <c r="BB7" s="273"/>
      <c r="BC7" s="274"/>
      <c r="BD7" s="272" t="s">
        <v>40</v>
      </c>
      <c r="BE7" s="273"/>
      <c r="BF7" s="273"/>
      <c r="BG7" s="274"/>
      <c r="BH7" s="272" t="s">
        <v>40</v>
      </c>
      <c r="BI7" s="273"/>
      <c r="BJ7" s="273"/>
      <c r="BK7" s="274"/>
      <c r="BL7" s="272" t="s">
        <v>40</v>
      </c>
      <c r="BM7" s="273"/>
      <c r="BN7" s="273"/>
      <c r="BO7" s="274"/>
      <c r="BP7" s="272" t="s">
        <v>40</v>
      </c>
      <c r="BQ7" s="273"/>
      <c r="BR7" s="273"/>
      <c r="BS7" s="274"/>
      <c r="BT7" s="272" t="s">
        <v>41</v>
      </c>
      <c r="BU7" s="273"/>
      <c r="BV7" s="273"/>
      <c r="BW7" s="274"/>
      <c r="BX7" s="272" t="s">
        <v>41</v>
      </c>
      <c r="BY7" s="273"/>
      <c r="BZ7" s="273"/>
      <c r="CA7" s="274"/>
      <c r="CB7" s="272" t="s">
        <v>41</v>
      </c>
      <c r="CC7" s="273"/>
      <c r="CD7" s="273"/>
      <c r="CE7" s="274"/>
      <c r="CF7" s="272" t="s">
        <v>41</v>
      </c>
      <c r="CG7" s="273"/>
      <c r="CH7" s="273"/>
      <c r="CI7" s="274"/>
      <c r="CJ7" s="272" t="s">
        <v>41</v>
      </c>
      <c r="CK7" s="273"/>
      <c r="CL7" s="273"/>
      <c r="CM7" s="274"/>
      <c r="CN7" s="272" t="s">
        <v>41</v>
      </c>
      <c r="CO7" s="273"/>
      <c r="CP7" s="273"/>
      <c r="CQ7" s="274"/>
      <c r="CR7" s="272" t="s">
        <v>41</v>
      </c>
      <c r="CS7" s="273"/>
      <c r="CT7" s="273"/>
      <c r="CU7" s="274"/>
      <c r="CV7" s="272" t="s">
        <v>41</v>
      </c>
      <c r="CW7" s="273"/>
      <c r="CX7" s="273"/>
      <c r="CY7" s="274"/>
      <c r="CZ7" s="272" t="s">
        <v>41</v>
      </c>
      <c r="DA7" s="273"/>
      <c r="DB7" s="273"/>
      <c r="DC7" s="274"/>
      <c r="DD7" s="272" t="s">
        <v>41</v>
      </c>
      <c r="DE7" s="273"/>
      <c r="DF7" s="273"/>
      <c r="DG7" s="274"/>
      <c r="DH7" s="272" t="s">
        <v>41</v>
      </c>
      <c r="DI7" s="273"/>
      <c r="DJ7" s="273"/>
      <c r="DK7" s="274"/>
      <c r="DL7" s="272" t="s">
        <v>41</v>
      </c>
      <c r="DM7" s="273"/>
      <c r="DN7" s="273"/>
      <c r="DO7" s="274"/>
      <c r="DP7" s="272" t="s">
        <v>44</v>
      </c>
      <c r="DQ7" s="273"/>
      <c r="DR7" s="273"/>
      <c r="DS7" s="274"/>
      <c r="DT7" s="272" t="s">
        <v>44</v>
      </c>
      <c r="DU7" s="273"/>
      <c r="DV7" s="273"/>
      <c r="DW7" s="274"/>
      <c r="DX7" s="272" t="s">
        <v>44</v>
      </c>
      <c r="DY7" s="273"/>
      <c r="DZ7" s="273"/>
      <c r="EA7" s="274"/>
      <c r="EB7" s="272" t="s">
        <v>44</v>
      </c>
      <c r="EC7" s="273"/>
      <c r="ED7" s="273"/>
      <c r="EE7" s="274"/>
      <c r="EF7" s="272" t="s">
        <v>44</v>
      </c>
      <c r="EG7" s="273"/>
      <c r="EH7" s="273"/>
      <c r="EI7" s="274"/>
      <c r="EJ7" s="272" t="s">
        <v>44</v>
      </c>
      <c r="EK7" s="273"/>
      <c r="EL7" s="273"/>
      <c r="EM7" s="274"/>
      <c r="EN7" s="272" t="s">
        <v>44</v>
      </c>
      <c r="EO7" s="273"/>
      <c r="EP7" s="273"/>
      <c r="EQ7" s="274"/>
      <c r="ER7" s="272" t="s">
        <v>44</v>
      </c>
      <c r="ES7" s="273"/>
      <c r="ET7" s="273"/>
      <c r="EU7" s="274"/>
      <c r="EV7" s="272" t="s">
        <v>46</v>
      </c>
      <c r="EW7" s="273"/>
      <c r="EX7" s="273"/>
      <c r="EY7" s="274"/>
      <c r="EZ7" s="272" t="s">
        <v>46</v>
      </c>
      <c r="FA7" s="273"/>
      <c r="FB7" s="273"/>
      <c r="FC7" s="274"/>
      <c r="FD7" s="272" t="s">
        <v>46</v>
      </c>
      <c r="FE7" s="273"/>
      <c r="FF7" s="273"/>
      <c r="FG7" s="274"/>
      <c r="FH7" s="272" t="s">
        <v>46</v>
      </c>
      <c r="FI7" s="273"/>
      <c r="FJ7" s="273"/>
      <c r="FK7" s="274"/>
      <c r="FL7" s="272" t="s">
        <v>28</v>
      </c>
      <c r="FM7" s="273"/>
      <c r="FN7" s="273"/>
      <c r="FO7" s="274"/>
      <c r="FP7" s="272" t="s">
        <v>28</v>
      </c>
      <c r="FQ7" s="273"/>
      <c r="FR7" s="273"/>
      <c r="FS7" s="274"/>
      <c r="FT7" s="272" t="s">
        <v>28</v>
      </c>
      <c r="FU7" s="273"/>
      <c r="FV7" s="273"/>
      <c r="FW7" s="274"/>
      <c r="FX7" s="272" t="s">
        <v>28</v>
      </c>
      <c r="FY7" s="273"/>
      <c r="FZ7" s="273"/>
      <c r="GA7" s="274"/>
    </row>
    <row r="8" spans="1:185" s="39" customFormat="1" ht="19.5" customHeight="1" x14ac:dyDescent="0.3">
      <c r="C8" s="96" t="s">
        <v>53</v>
      </c>
      <c r="D8" s="273" t="s">
        <v>10</v>
      </c>
      <c r="E8" s="273"/>
      <c r="F8" s="273"/>
      <c r="G8" s="274"/>
      <c r="H8" s="272" t="s">
        <v>12</v>
      </c>
      <c r="I8" s="273"/>
      <c r="J8" s="273"/>
      <c r="K8" s="274"/>
      <c r="L8" s="272" t="s">
        <v>12</v>
      </c>
      <c r="M8" s="273"/>
      <c r="N8" s="273"/>
      <c r="O8" s="274"/>
      <c r="P8" s="272" t="s">
        <v>12</v>
      </c>
      <c r="Q8" s="273"/>
      <c r="R8" s="273"/>
      <c r="S8" s="274"/>
      <c r="T8" s="272" t="s">
        <v>12</v>
      </c>
      <c r="U8" s="273"/>
      <c r="V8" s="273"/>
      <c r="W8" s="274"/>
      <c r="X8" s="272" t="s">
        <v>13</v>
      </c>
      <c r="Y8" s="273"/>
      <c r="Z8" s="273"/>
      <c r="AA8" s="274"/>
      <c r="AB8" s="272" t="s">
        <v>13</v>
      </c>
      <c r="AC8" s="273"/>
      <c r="AD8" s="273"/>
      <c r="AE8" s="274"/>
      <c r="AF8" s="272" t="s">
        <v>13</v>
      </c>
      <c r="AG8" s="273"/>
      <c r="AH8" s="273"/>
      <c r="AI8" s="274"/>
      <c r="AJ8" s="272" t="s">
        <v>13</v>
      </c>
      <c r="AK8" s="273"/>
      <c r="AL8" s="273"/>
      <c r="AM8" s="274"/>
      <c r="AN8" s="272" t="s">
        <v>14</v>
      </c>
      <c r="AO8" s="273"/>
      <c r="AP8" s="273"/>
      <c r="AQ8" s="274"/>
      <c r="AR8" s="272" t="s">
        <v>14</v>
      </c>
      <c r="AS8" s="273"/>
      <c r="AT8" s="273"/>
      <c r="AU8" s="274"/>
      <c r="AV8" s="272" t="s">
        <v>14</v>
      </c>
      <c r="AW8" s="273"/>
      <c r="AX8" s="273"/>
      <c r="AY8" s="274"/>
      <c r="AZ8" s="272" t="s">
        <v>14</v>
      </c>
      <c r="BA8" s="273"/>
      <c r="BB8" s="273"/>
      <c r="BC8" s="274"/>
      <c r="BD8" s="272" t="s">
        <v>15</v>
      </c>
      <c r="BE8" s="273"/>
      <c r="BF8" s="273"/>
      <c r="BG8" s="274"/>
      <c r="BH8" s="272" t="s">
        <v>15</v>
      </c>
      <c r="BI8" s="273"/>
      <c r="BJ8" s="273"/>
      <c r="BK8" s="274"/>
      <c r="BL8" s="272" t="s">
        <v>15</v>
      </c>
      <c r="BM8" s="273"/>
      <c r="BN8" s="273"/>
      <c r="BO8" s="274"/>
      <c r="BP8" s="272" t="s">
        <v>15</v>
      </c>
      <c r="BQ8" s="273"/>
      <c r="BR8" s="273"/>
      <c r="BS8" s="274"/>
      <c r="BT8" s="272" t="s">
        <v>25</v>
      </c>
      <c r="BU8" s="273"/>
      <c r="BV8" s="273"/>
      <c r="BW8" s="274"/>
      <c r="BX8" s="272" t="s">
        <v>25</v>
      </c>
      <c r="BY8" s="273"/>
      <c r="BZ8" s="273"/>
      <c r="CA8" s="274"/>
      <c r="CB8" s="272" t="s">
        <v>25</v>
      </c>
      <c r="CC8" s="273"/>
      <c r="CD8" s="273"/>
      <c r="CE8" s="274"/>
      <c r="CF8" s="272" t="s">
        <v>25</v>
      </c>
      <c r="CG8" s="273"/>
      <c r="CH8" s="273"/>
      <c r="CI8" s="274"/>
      <c r="CJ8" s="272" t="s">
        <v>16</v>
      </c>
      <c r="CK8" s="273"/>
      <c r="CL8" s="273"/>
      <c r="CM8" s="274"/>
      <c r="CN8" s="272" t="s">
        <v>16</v>
      </c>
      <c r="CO8" s="273"/>
      <c r="CP8" s="273"/>
      <c r="CQ8" s="274"/>
      <c r="CR8" s="272" t="s">
        <v>16</v>
      </c>
      <c r="CS8" s="273"/>
      <c r="CT8" s="273"/>
      <c r="CU8" s="274"/>
      <c r="CV8" s="272" t="s">
        <v>16</v>
      </c>
      <c r="CW8" s="273"/>
      <c r="CX8" s="273"/>
      <c r="CY8" s="274"/>
      <c r="CZ8" s="272" t="s">
        <v>17</v>
      </c>
      <c r="DA8" s="273"/>
      <c r="DB8" s="273"/>
      <c r="DC8" s="274"/>
      <c r="DD8" s="272" t="s">
        <v>17</v>
      </c>
      <c r="DE8" s="273"/>
      <c r="DF8" s="273"/>
      <c r="DG8" s="274"/>
      <c r="DH8" s="272" t="s">
        <v>17</v>
      </c>
      <c r="DI8" s="273"/>
      <c r="DJ8" s="273"/>
      <c r="DK8" s="274"/>
      <c r="DL8" s="272" t="s">
        <v>17</v>
      </c>
      <c r="DM8" s="273"/>
      <c r="DN8" s="273"/>
      <c r="DO8" s="274"/>
      <c r="DP8" s="272" t="s">
        <v>51</v>
      </c>
      <c r="DQ8" s="273"/>
      <c r="DR8" s="273"/>
      <c r="DS8" s="274"/>
      <c r="DT8" s="272" t="s">
        <v>51</v>
      </c>
      <c r="DU8" s="273"/>
      <c r="DV8" s="273"/>
      <c r="DW8" s="274"/>
      <c r="DX8" s="272" t="s">
        <v>51</v>
      </c>
      <c r="DY8" s="273"/>
      <c r="DZ8" s="273"/>
      <c r="EA8" s="274"/>
      <c r="EB8" s="272" t="s">
        <v>51</v>
      </c>
      <c r="EC8" s="273"/>
      <c r="ED8" s="273"/>
      <c r="EE8" s="274"/>
      <c r="EF8" s="272" t="s">
        <v>18</v>
      </c>
      <c r="EG8" s="273"/>
      <c r="EH8" s="273"/>
      <c r="EI8" s="274"/>
      <c r="EJ8" s="272" t="s">
        <v>18</v>
      </c>
      <c r="EK8" s="273"/>
      <c r="EL8" s="273"/>
      <c r="EM8" s="274"/>
      <c r="EN8" s="272" t="s">
        <v>18</v>
      </c>
      <c r="EO8" s="273"/>
      <c r="EP8" s="273"/>
      <c r="EQ8" s="274"/>
      <c r="ER8" s="272" t="s">
        <v>18</v>
      </c>
      <c r="ES8" s="273"/>
      <c r="ET8" s="273"/>
      <c r="EU8" s="274"/>
      <c r="EV8" s="272" t="s">
        <v>19</v>
      </c>
      <c r="EW8" s="273"/>
      <c r="EX8" s="273"/>
      <c r="EY8" s="274"/>
      <c r="EZ8" s="272" t="s">
        <v>19</v>
      </c>
      <c r="FA8" s="273"/>
      <c r="FB8" s="273"/>
      <c r="FC8" s="274"/>
      <c r="FD8" s="272" t="s">
        <v>19</v>
      </c>
      <c r="FE8" s="273"/>
      <c r="FF8" s="273"/>
      <c r="FG8" s="274"/>
      <c r="FH8" s="272" t="s">
        <v>19</v>
      </c>
      <c r="FI8" s="273"/>
      <c r="FJ8" s="273"/>
      <c r="FK8" s="274"/>
      <c r="FL8" s="272" t="s">
        <v>20</v>
      </c>
      <c r="FM8" s="273"/>
      <c r="FN8" s="273"/>
      <c r="FO8" s="274"/>
      <c r="FP8" s="272" t="s">
        <v>20</v>
      </c>
      <c r="FQ8" s="273"/>
      <c r="FR8" s="273"/>
      <c r="FS8" s="274"/>
      <c r="FT8" s="272" t="s">
        <v>20</v>
      </c>
      <c r="FU8" s="273"/>
      <c r="FV8" s="273"/>
      <c r="FW8" s="274"/>
      <c r="FX8" s="272" t="s">
        <v>20</v>
      </c>
      <c r="FY8" s="273"/>
      <c r="FZ8" s="273"/>
      <c r="GA8" s="274"/>
    </row>
    <row r="9" spans="1:185" s="98" customFormat="1" ht="16.350000000000001" customHeight="1" x14ac:dyDescent="0.3">
      <c r="C9" s="97" t="s">
        <v>54</v>
      </c>
      <c r="D9" s="276" t="s">
        <v>26</v>
      </c>
      <c r="E9" s="276"/>
      <c r="F9" s="276"/>
      <c r="G9" s="277"/>
      <c r="H9" s="275" t="s">
        <v>27</v>
      </c>
      <c r="I9" s="276"/>
      <c r="J9" s="276"/>
      <c r="K9" s="277"/>
      <c r="L9" s="275" t="s">
        <v>29</v>
      </c>
      <c r="M9" s="276"/>
      <c r="N9" s="276"/>
      <c r="O9" s="277"/>
      <c r="P9" s="275" t="s">
        <v>8</v>
      </c>
      <c r="Q9" s="276"/>
      <c r="R9" s="276"/>
      <c r="S9" s="277"/>
      <c r="T9" s="275" t="s">
        <v>23</v>
      </c>
      <c r="U9" s="276"/>
      <c r="V9" s="276"/>
      <c r="W9" s="277"/>
      <c r="X9" s="275" t="s">
        <v>24</v>
      </c>
      <c r="Y9" s="276"/>
      <c r="Z9" s="276"/>
      <c r="AA9" s="277"/>
      <c r="AB9" s="275" t="s">
        <v>29</v>
      </c>
      <c r="AC9" s="276"/>
      <c r="AD9" s="276"/>
      <c r="AE9" s="277"/>
      <c r="AF9" s="275" t="s">
        <v>8</v>
      </c>
      <c r="AG9" s="276"/>
      <c r="AH9" s="276"/>
      <c r="AI9" s="277"/>
      <c r="AJ9" s="275" t="s">
        <v>23</v>
      </c>
      <c r="AK9" s="276"/>
      <c r="AL9" s="276"/>
      <c r="AM9" s="277"/>
      <c r="AN9" s="275" t="s">
        <v>24</v>
      </c>
      <c r="AO9" s="276"/>
      <c r="AP9" s="276"/>
      <c r="AQ9" s="277"/>
      <c r="AR9" s="275" t="s">
        <v>29</v>
      </c>
      <c r="AS9" s="276"/>
      <c r="AT9" s="276"/>
      <c r="AU9" s="277"/>
      <c r="AV9" s="275" t="s">
        <v>8</v>
      </c>
      <c r="AW9" s="276"/>
      <c r="AX9" s="276"/>
      <c r="AY9" s="277"/>
      <c r="AZ9" s="275" t="s">
        <v>23</v>
      </c>
      <c r="BA9" s="276"/>
      <c r="BB9" s="276"/>
      <c r="BC9" s="277"/>
      <c r="BD9" s="275" t="s">
        <v>24</v>
      </c>
      <c r="BE9" s="276"/>
      <c r="BF9" s="276"/>
      <c r="BG9" s="277"/>
      <c r="BH9" s="275" t="s">
        <v>29</v>
      </c>
      <c r="BI9" s="276"/>
      <c r="BJ9" s="276"/>
      <c r="BK9" s="277"/>
      <c r="BL9" s="275" t="s">
        <v>8</v>
      </c>
      <c r="BM9" s="276"/>
      <c r="BN9" s="276"/>
      <c r="BO9" s="277"/>
      <c r="BP9" s="275" t="s">
        <v>23</v>
      </c>
      <c r="BQ9" s="276"/>
      <c r="BR9" s="276"/>
      <c r="BS9" s="277"/>
      <c r="BT9" s="275" t="s">
        <v>24</v>
      </c>
      <c r="BU9" s="276"/>
      <c r="BV9" s="276"/>
      <c r="BW9" s="277"/>
      <c r="BX9" s="275" t="s">
        <v>29</v>
      </c>
      <c r="BY9" s="276"/>
      <c r="BZ9" s="276"/>
      <c r="CA9" s="277"/>
      <c r="CB9" s="275" t="s">
        <v>8</v>
      </c>
      <c r="CC9" s="276"/>
      <c r="CD9" s="276"/>
      <c r="CE9" s="277"/>
      <c r="CF9" s="275" t="s">
        <v>23</v>
      </c>
      <c r="CG9" s="276"/>
      <c r="CH9" s="276"/>
      <c r="CI9" s="277"/>
      <c r="CJ9" s="275" t="s">
        <v>24</v>
      </c>
      <c r="CK9" s="276"/>
      <c r="CL9" s="276"/>
      <c r="CM9" s="277"/>
      <c r="CN9" s="275" t="s">
        <v>29</v>
      </c>
      <c r="CO9" s="276"/>
      <c r="CP9" s="276"/>
      <c r="CQ9" s="277"/>
      <c r="CR9" s="275" t="s">
        <v>8</v>
      </c>
      <c r="CS9" s="276"/>
      <c r="CT9" s="276"/>
      <c r="CU9" s="277"/>
      <c r="CV9" s="275" t="s">
        <v>23</v>
      </c>
      <c r="CW9" s="276"/>
      <c r="CX9" s="276"/>
      <c r="CY9" s="277"/>
      <c r="CZ9" s="275" t="s">
        <v>24</v>
      </c>
      <c r="DA9" s="276"/>
      <c r="DB9" s="276"/>
      <c r="DC9" s="277"/>
      <c r="DD9" s="275" t="s">
        <v>29</v>
      </c>
      <c r="DE9" s="276"/>
      <c r="DF9" s="276"/>
      <c r="DG9" s="277"/>
      <c r="DH9" s="275" t="s">
        <v>8</v>
      </c>
      <c r="DI9" s="276"/>
      <c r="DJ9" s="276"/>
      <c r="DK9" s="277"/>
      <c r="DL9" s="275" t="s">
        <v>23</v>
      </c>
      <c r="DM9" s="276"/>
      <c r="DN9" s="276"/>
      <c r="DO9" s="277"/>
      <c r="DP9" s="275" t="s">
        <v>24</v>
      </c>
      <c r="DQ9" s="276"/>
      <c r="DR9" s="276"/>
      <c r="DS9" s="277"/>
      <c r="DT9" s="275" t="s">
        <v>29</v>
      </c>
      <c r="DU9" s="276"/>
      <c r="DV9" s="276"/>
      <c r="DW9" s="277"/>
      <c r="DX9" s="275" t="s">
        <v>8</v>
      </c>
      <c r="DY9" s="276"/>
      <c r="DZ9" s="276"/>
      <c r="EA9" s="277"/>
      <c r="EB9" s="275" t="s">
        <v>23</v>
      </c>
      <c r="EC9" s="276"/>
      <c r="ED9" s="276"/>
      <c r="EE9" s="277"/>
      <c r="EF9" s="275" t="s">
        <v>24</v>
      </c>
      <c r="EG9" s="276"/>
      <c r="EH9" s="276"/>
      <c r="EI9" s="277"/>
      <c r="EJ9" s="275" t="s">
        <v>29</v>
      </c>
      <c r="EK9" s="276"/>
      <c r="EL9" s="276"/>
      <c r="EM9" s="277"/>
      <c r="EN9" s="275" t="s">
        <v>8</v>
      </c>
      <c r="EO9" s="276"/>
      <c r="EP9" s="276"/>
      <c r="EQ9" s="277"/>
      <c r="ER9" s="275" t="s">
        <v>23</v>
      </c>
      <c r="ES9" s="276"/>
      <c r="ET9" s="276"/>
      <c r="EU9" s="277"/>
      <c r="EV9" s="275" t="s">
        <v>24</v>
      </c>
      <c r="EW9" s="276"/>
      <c r="EX9" s="276"/>
      <c r="EY9" s="277"/>
      <c r="EZ9" s="275" t="s">
        <v>29</v>
      </c>
      <c r="FA9" s="276"/>
      <c r="FB9" s="276"/>
      <c r="FC9" s="277"/>
      <c r="FD9" s="275" t="s">
        <v>8</v>
      </c>
      <c r="FE9" s="276"/>
      <c r="FF9" s="276"/>
      <c r="FG9" s="277"/>
      <c r="FH9" s="275" t="s">
        <v>23</v>
      </c>
      <c r="FI9" s="276"/>
      <c r="FJ9" s="276"/>
      <c r="FK9" s="277"/>
      <c r="FL9" s="275" t="s">
        <v>24</v>
      </c>
      <c r="FM9" s="276"/>
      <c r="FN9" s="276"/>
      <c r="FO9" s="277"/>
      <c r="FP9" s="275" t="s">
        <v>29</v>
      </c>
      <c r="FQ9" s="276"/>
      <c r="FR9" s="276"/>
      <c r="FS9" s="277"/>
      <c r="FT9" s="275" t="s">
        <v>8</v>
      </c>
      <c r="FU9" s="276"/>
      <c r="FV9" s="276"/>
      <c r="FW9" s="277"/>
      <c r="FX9" s="275" t="s">
        <v>23</v>
      </c>
      <c r="FY9" s="276"/>
      <c r="FZ9" s="276"/>
      <c r="GA9" s="277"/>
    </row>
    <row r="10" spans="1:185" x14ac:dyDescent="0.3">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3">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3">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3">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3">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3">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3">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3">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3">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3">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3">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3">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3">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3">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3">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3">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3">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3">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3">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3">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3">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3">
      <c r="A321" s="2">
        <f t="shared" si="0"/>
        <v>12</v>
      </c>
      <c r="B321" s="2">
        <f t="shared" si="1"/>
        <v>2024</v>
      </c>
      <c r="C321" s="32">
        <v>45639</v>
      </c>
      <c r="D321" s="175">
        <v>350</v>
      </c>
      <c r="E321" s="176">
        <v>400</v>
      </c>
      <c r="F321" s="177">
        <f t="shared" ref="F321:F322" si="2">IF(ISNUMBER(E321),(E321-D321)/2+D321,"N/A")</f>
        <v>375</v>
      </c>
      <c r="G321" s="201" t="str">
        <f t="shared" ref="G321:G322" si="3">IF(ISNUMBER(F321),((IF(E321="N/A","N/A",(IF((IF(ISNUMBER(F320),F321-F320,F321-F319))=0,"Steady",(IF(ISNUMBER(F320),F321-F320,F321-F319))))))),"N/A")</f>
        <v>Steady</v>
      </c>
      <c r="H321" s="175">
        <v>275</v>
      </c>
      <c r="I321" s="176">
        <v>325</v>
      </c>
      <c r="J321" s="177">
        <f t="shared" ref="J321:J322" si="4">IF(ISNUMBER(I321),(I321-H321)/2+H321,"N/A")</f>
        <v>300</v>
      </c>
      <c r="K321" s="201" t="str">
        <f t="shared" ref="K321:K322" si="5">IF(ISNUMBER(J321),((IF(I321="N/A","N/A",(IF((IF(ISNUMBER(J320),J321-J320,J321-J319))=0,"Steady",(IF(ISNUMBER(J320),J321-J320,J321-J319))))))),"N/A")</f>
        <v>Steady</v>
      </c>
      <c r="L321" s="175">
        <v>360</v>
      </c>
      <c r="M321" s="176">
        <v>410</v>
      </c>
      <c r="N321" s="177">
        <f t="shared" ref="N321:N322" si="6">IF(ISNUMBER(M321),(M321-L321)/2+L321,"N/A")</f>
        <v>385</v>
      </c>
      <c r="O321" s="201" t="str">
        <f t="shared" ref="O321:O322" si="7">IF(ISNUMBER(N321),((IF(M321="N/A","N/A",(IF((IF(ISNUMBER(N320),N321-N320,N321-N319))=0,"Steady",(IF(ISNUMBER(N320),N321-N320,N321-N319))))))),"N/A")</f>
        <v>Steady</v>
      </c>
      <c r="P321" s="175">
        <v>100</v>
      </c>
      <c r="Q321" s="176">
        <v>150</v>
      </c>
      <c r="R321" s="177">
        <f>IF(ISNUMBER(Q321),(Q321-P321)/2+P321,"N/A")</f>
        <v>125</v>
      </c>
      <c r="S321" s="201" t="str">
        <f>IF(ISNUMBER(R321),((IF(Q321="N/A","N/A",(IF((IF(ISNUMBER(R320),R321-R320,R321-R319))=0,"Steady",(IF(ISNUMBER(R320),R321-R320,R321-R319))))))),"N/A")</f>
        <v>Steady</v>
      </c>
      <c r="T321" s="175">
        <v>240</v>
      </c>
      <c r="U321" s="176">
        <v>280</v>
      </c>
      <c r="V321" s="177">
        <f t="shared" ref="V321:V322" si="8">IF(ISNUMBER(U321),(U321-T321)/2+T321,"N/A")</f>
        <v>260</v>
      </c>
      <c r="W321" s="201" t="str">
        <f t="shared" ref="W321:W322" si="9">IF(ISNUMBER(V321),((IF(U321="N/A","N/A",(IF((IF(ISNUMBER(V320),V321-V320,V321-V319))=0,"Steady",(IF(ISNUMBER(V320),V321-V320,V321-V319))))))),"N/A")</f>
        <v>Steady</v>
      </c>
      <c r="X321" s="175">
        <v>290</v>
      </c>
      <c r="Y321" s="176">
        <v>330</v>
      </c>
      <c r="Z321" s="177">
        <f t="shared" ref="Z321:Z322" si="10">IF(ISNUMBER(Y321),(Y321-X321)/2+X321,"N/A")</f>
        <v>310</v>
      </c>
      <c r="AA321" s="201"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1"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1"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1"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1"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1"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1"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1" t="str">
        <f t="shared" ref="BC321:BC322" si="25">IF(ISNUMBER(BB321),((IF(BA321="N/A","N/A",(IF((IF(ISNUMBER(BB320),BB321-BB320,BB321-BB319))=0,"Steady",(IF(ISNUMBER(BB320),BB321-BB320,BB321-BB319))))))),"N/A")</f>
        <v>Steady</v>
      </c>
      <c r="BD321" s="175">
        <v>350</v>
      </c>
      <c r="BE321" s="176">
        <v>390</v>
      </c>
      <c r="BF321" s="177">
        <f>IF(ISNUMBER(BE321),(BE321-BD321)/2+BD321,"N/A")</f>
        <v>370</v>
      </c>
      <c r="BG321" s="201" t="str">
        <f>IF(ISNUMBER(BF321),((IF(BE321="N/A","N/A",(IF((IF(ISNUMBER(BF320),BF321-BF320,BF321-BF319))=0,"Steady",(IF(ISNUMBER(BF320),BF321-BF320,BF321-BF319))))))),"N/A")</f>
        <v>Steady</v>
      </c>
      <c r="BH321" s="175">
        <v>460</v>
      </c>
      <c r="BI321" s="176">
        <v>520</v>
      </c>
      <c r="BJ321" s="177">
        <f>IF(ISNUMBER(BI321),(BI321-BH321)/2+BH321,"N/A")</f>
        <v>490</v>
      </c>
      <c r="BK321" s="201" t="str">
        <f>IF(ISNUMBER(BJ321),((IF(BI321="N/A","N/A",(IF((IF(ISNUMBER(BJ320),BJ321-BJ320,BJ321-BJ319))=0,"Steady",(IF(ISNUMBER(BJ320),BJ321-BJ320,BJ321-BJ319))))))),"N/A")</f>
        <v>Steady</v>
      </c>
      <c r="BL321" s="175">
        <v>210</v>
      </c>
      <c r="BM321" s="176">
        <v>250</v>
      </c>
      <c r="BN321" s="177">
        <f>IF(ISNUMBER(BM321),(BM321-BL321)/2+BL321,"N/A")</f>
        <v>230</v>
      </c>
      <c r="BO321" s="201" t="str">
        <f>IF(ISNUMBER(BN321),((IF(BM321="N/A","N/A",(IF((IF(ISNUMBER(BN320),BN321-BN320,BN321-BN319))=0,"Steady",(IF(ISNUMBER(BN320),BN321-BN320,BN321-BN319))))))),"N/A")</f>
        <v>Steady</v>
      </c>
      <c r="BP321" s="175">
        <v>320</v>
      </c>
      <c r="BQ321" s="176">
        <v>380</v>
      </c>
      <c r="BR321" s="177">
        <f>IF(ISNUMBER(BQ321),(BQ321-BP321)/2+BP321,"N/A")</f>
        <v>350</v>
      </c>
      <c r="BS321" s="201" t="str">
        <f>IF(ISNUMBER(BR321),((IF(BQ321="N/A","N/A",(IF((IF(ISNUMBER(BR320),BR321-BR320,BR321-BR319))=0,"Steady",(IF(ISNUMBER(BR320),BR321-BR320,BR321-BR319))))))),"N/A")</f>
        <v>Steady</v>
      </c>
      <c r="BT321" s="175">
        <v>270</v>
      </c>
      <c r="BU321" s="176">
        <v>300</v>
      </c>
      <c r="BV321" s="177">
        <f t="shared" ref="BV321:BV322" si="26">IF(ISNUMBER(BU321),(BU321-BT321)/2+BT321,"N/A")</f>
        <v>285</v>
      </c>
      <c r="BW321" s="201"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1"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1"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1"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1">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1">
        <f t="shared" ref="CQ321:CQ322" si="37">IF(ISNUMBER(CP321),((IF(CO321="N/A","N/A",(IF((IF(ISNUMBER(CP320),CP321-CP320,CP321-CP319))=0,"Steady",(IF(ISNUMBER(CP320),CP321-CP320,CP321-CP319))))))),"N/A")</f>
        <v>5</v>
      </c>
      <c r="CR321" s="175">
        <v>175</v>
      </c>
      <c r="CS321" s="176">
        <v>195</v>
      </c>
      <c r="CT321" s="177">
        <f>IF(ISNUMBER(CS321),(CS321-CR321)/2+CR321,"N/A")</f>
        <v>185</v>
      </c>
      <c r="CU321" s="201">
        <f>IF(ISNUMBER(CT321),((IF(CS321="N/A","N/A",(IF((IF(ISNUMBER(CT320),CT321-CT320,CT321-CT319))=0,"Steady",(IF(ISNUMBER(CT320),CT321-CT320,CT321-CT319))))))),"N/A")</f>
        <v>10</v>
      </c>
      <c r="CV321" s="175">
        <v>245</v>
      </c>
      <c r="CW321" s="176">
        <v>265</v>
      </c>
      <c r="CX321" s="177">
        <f t="shared" ref="CX321:CX322" si="38">IF(ISNUMBER(CW321),(CW321-CV321)/2+CV321,"N/A")</f>
        <v>255</v>
      </c>
      <c r="CY321" s="201"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1"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1"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1"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1"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1">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1">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1"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1"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1"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1"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1" t="str">
        <f t="shared" ref="EQ321:EQ322" si="61">IF(ISNUMBER(EP321),((IF(EO321="N/A","N/A",(IF((IF(ISNUMBER(EP320),EP321-EP320,EP321-EP319))=0,"Steady",(IF(ISNUMBER(EP320),EP321-EP320,EP321-EP319))))))),"N/A")</f>
        <v>Steady</v>
      </c>
      <c r="ER321" s="175" t="s">
        <v>0</v>
      </c>
      <c r="ES321" s="176" t="s">
        <v>0</v>
      </c>
      <c r="ET321" s="177" t="s">
        <v>0</v>
      </c>
      <c r="EU321" s="201" t="s">
        <v>0</v>
      </c>
      <c r="EV321" s="175">
        <v>280</v>
      </c>
      <c r="EW321" s="176">
        <v>350</v>
      </c>
      <c r="EX321" s="177">
        <f t="shared" ref="EX321:EX322" si="62">IF(ISNUMBER(EW321),(EW321-EV321)/2+EV321,"N/A")</f>
        <v>315</v>
      </c>
      <c r="EY321" s="201"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1"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1"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1"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1"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1"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1"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1" t="str">
        <f t="shared" ref="GA321:GA322" si="77">IF(ISNUMBER(FZ321),((IF(FY321="N/A","N/A",(IF((IF(ISNUMBER(FZ320),FZ321-FZ320,FZ321-FZ319))=0,"Steady",(IF(ISNUMBER(FZ320),FZ321-FZ320,FZ321-FZ319))))))),"N/A")</f>
        <v>Steady</v>
      </c>
    </row>
    <row r="322" spans="1:183" x14ac:dyDescent="0.3">
      <c r="A322" s="2">
        <f t="shared" si="0"/>
        <v>12</v>
      </c>
      <c r="B322" s="2">
        <f t="shared" si="1"/>
        <v>2024</v>
      </c>
      <c r="C322" s="32">
        <v>45646</v>
      </c>
      <c r="D322" s="175">
        <v>350</v>
      </c>
      <c r="E322" s="176">
        <v>400</v>
      </c>
      <c r="F322" s="177">
        <f t="shared" si="2"/>
        <v>375</v>
      </c>
      <c r="G322" s="201" t="str">
        <f t="shared" si="3"/>
        <v>Steady</v>
      </c>
      <c r="H322" s="175">
        <v>275</v>
      </c>
      <c r="I322" s="176">
        <v>325</v>
      </c>
      <c r="J322" s="177">
        <f t="shared" si="4"/>
        <v>300</v>
      </c>
      <c r="K322" s="201" t="str">
        <f t="shared" si="5"/>
        <v>Steady</v>
      </c>
      <c r="L322" s="175">
        <v>370</v>
      </c>
      <c r="M322" s="176">
        <v>410</v>
      </c>
      <c r="N322" s="177">
        <f t="shared" si="6"/>
        <v>390</v>
      </c>
      <c r="O322" s="201">
        <f t="shared" si="7"/>
        <v>5</v>
      </c>
      <c r="P322" s="175">
        <v>100</v>
      </c>
      <c r="Q322" s="176">
        <v>150</v>
      </c>
      <c r="R322" s="177">
        <f>IF(ISNUMBER(Q322),(Q322-P322)/2+P322,"N/A")</f>
        <v>125</v>
      </c>
      <c r="S322" s="201" t="str">
        <f>IF(ISNUMBER(R322),((IF(Q322="N/A","N/A",(IF((IF(ISNUMBER(R321),R322-R321,R322-R320))=0,"Steady",(IF(ISNUMBER(R321),R322-R321,R322-R320))))))),"N/A")</f>
        <v>Steady</v>
      </c>
      <c r="T322" s="175">
        <v>240</v>
      </c>
      <c r="U322" s="176">
        <v>280</v>
      </c>
      <c r="V322" s="177">
        <f t="shared" si="8"/>
        <v>260</v>
      </c>
      <c r="W322" s="201" t="str">
        <f t="shared" si="9"/>
        <v>Steady</v>
      </c>
      <c r="X322" s="175">
        <v>280</v>
      </c>
      <c r="Y322" s="176">
        <v>350</v>
      </c>
      <c r="Z322" s="177">
        <f t="shared" si="10"/>
        <v>315</v>
      </c>
      <c r="AA322" s="201">
        <f t="shared" si="11"/>
        <v>5</v>
      </c>
      <c r="AB322" s="175">
        <v>370</v>
      </c>
      <c r="AC322" s="176">
        <v>420</v>
      </c>
      <c r="AD322" s="177">
        <f t="shared" si="12"/>
        <v>395</v>
      </c>
      <c r="AE322" s="201" t="str">
        <f t="shared" si="13"/>
        <v>Steady</v>
      </c>
      <c r="AF322" s="175">
        <v>120</v>
      </c>
      <c r="AG322" s="176">
        <v>170</v>
      </c>
      <c r="AH322" s="177">
        <f t="shared" si="14"/>
        <v>145</v>
      </c>
      <c r="AI322" s="201" t="str">
        <f t="shared" si="15"/>
        <v>Steady</v>
      </c>
      <c r="AJ322" s="175">
        <v>275</v>
      </c>
      <c r="AK322" s="176">
        <v>350</v>
      </c>
      <c r="AL322" s="177">
        <f t="shared" si="16"/>
        <v>312.5</v>
      </c>
      <c r="AM322" s="201">
        <f t="shared" si="17"/>
        <v>32.5</v>
      </c>
      <c r="AN322" s="175">
        <v>260</v>
      </c>
      <c r="AO322" s="176">
        <v>300</v>
      </c>
      <c r="AP322" s="177">
        <f t="shared" si="18"/>
        <v>280</v>
      </c>
      <c r="AQ322" s="201" t="str">
        <f t="shared" si="19"/>
        <v>Steady</v>
      </c>
      <c r="AR322" s="175">
        <v>380</v>
      </c>
      <c r="AS322" s="176">
        <v>460</v>
      </c>
      <c r="AT322" s="177">
        <f t="shared" si="20"/>
        <v>420</v>
      </c>
      <c r="AU322" s="201" t="str">
        <f t="shared" si="21"/>
        <v>Steady</v>
      </c>
      <c r="AV322" s="175">
        <v>110</v>
      </c>
      <c r="AW322" s="176">
        <v>160</v>
      </c>
      <c r="AX322" s="177">
        <f t="shared" si="22"/>
        <v>135</v>
      </c>
      <c r="AY322" s="201" t="str">
        <f t="shared" si="23"/>
        <v>Steady</v>
      </c>
      <c r="AZ322" s="175">
        <v>230</v>
      </c>
      <c r="BA322" s="176">
        <v>270</v>
      </c>
      <c r="BB322" s="177">
        <f t="shared" si="24"/>
        <v>250</v>
      </c>
      <c r="BC322" s="201" t="str">
        <f t="shared" si="25"/>
        <v>Steady</v>
      </c>
      <c r="BD322" s="175">
        <v>350</v>
      </c>
      <c r="BE322" s="176">
        <v>390</v>
      </c>
      <c r="BF322" s="177">
        <f>IF(ISNUMBER(BE322),(BE322-BD322)/2+BD322,"N/A")</f>
        <v>370</v>
      </c>
      <c r="BG322" s="201" t="str">
        <f>IF(ISNUMBER(BF322),((IF(BE322="N/A","N/A",(IF((IF(ISNUMBER(BF321),BF322-BF321,BF322-BF320))=0,"Steady",(IF(ISNUMBER(BF321),BF322-BF321,BF322-BF320))))))),"N/A")</f>
        <v>Steady</v>
      </c>
      <c r="BH322" s="175">
        <v>440</v>
      </c>
      <c r="BI322" s="176">
        <v>520</v>
      </c>
      <c r="BJ322" s="177">
        <f>IF(ISNUMBER(BI322),(BI322-BH322)/2+BH322,"N/A")</f>
        <v>480</v>
      </c>
      <c r="BK322" s="201">
        <f>IF(ISNUMBER(BJ322),((IF(BI322="N/A","N/A",(IF((IF(ISNUMBER(BJ321),BJ322-BJ321,BJ322-BJ320))=0,"Steady",(IF(ISNUMBER(BJ321),BJ322-BJ321,BJ322-BJ320))))))),"N/A")</f>
        <v>-10</v>
      </c>
      <c r="BL322" s="175">
        <v>210</v>
      </c>
      <c r="BM322" s="176">
        <v>250</v>
      </c>
      <c r="BN322" s="177">
        <f>IF(ISNUMBER(BM322),(BM322-BL322)/2+BL322,"N/A")</f>
        <v>230</v>
      </c>
      <c r="BO322" s="201" t="str">
        <f>IF(ISNUMBER(BN322),((IF(BM322="N/A","N/A",(IF((IF(ISNUMBER(BN321),BN322-BN321,BN322-BN320))=0,"Steady",(IF(ISNUMBER(BN321),BN322-BN321,BN322-BN320))))))),"N/A")</f>
        <v>Steady</v>
      </c>
      <c r="BP322" s="175">
        <v>320</v>
      </c>
      <c r="BQ322" s="176">
        <v>380</v>
      </c>
      <c r="BR322" s="177">
        <f>IF(ISNUMBER(BQ322),(BQ322-BP322)/2+BP322,"N/A")</f>
        <v>350</v>
      </c>
      <c r="BS322" s="201" t="str">
        <f>IF(ISNUMBER(BR322),((IF(BQ322="N/A","N/A",(IF((IF(ISNUMBER(BR321),BR322-BR321,BR322-BR320))=0,"Steady",(IF(ISNUMBER(BR321),BR322-BR321,BR322-BR320))))))),"N/A")</f>
        <v>Steady</v>
      </c>
      <c r="BT322" s="175">
        <v>270</v>
      </c>
      <c r="BU322" s="176">
        <v>300</v>
      </c>
      <c r="BV322" s="177">
        <f t="shared" si="26"/>
        <v>285</v>
      </c>
      <c r="BW322" s="201" t="str">
        <f t="shared" si="27"/>
        <v>Steady</v>
      </c>
      <c r="BX322" s="175">
        <v>380</v>
      </c>
      <c r="BY322" s="176">
        <v>440</v>
      </c>
      <c r="BZ322" s="177">
        <f t="shared" si="28"/>
        <v>410</v>
      </c>
      <c r="CA322" s="201" t="str">
        <f t="shared" si="29"/>
        <v>Steady</v>
      </c>
      <c r="CB322" s="175">
        <v>110</v>
      </c>
      <c r="CC322" s="176">
        <v>150</v>
      </c>
      <c r="CD322" s="177">
        <f t="shared" si="30"/>
        <v>130</v>
      </c>
      <c r="CE322" s="201" t="str">
        <f t="shared" si="31"/>
        <v>Steady</v>
      </c>
      <c r="CF322" s="175">
        <v>240</v>
      </c>
      <c r="CG322" s="176">
        <v>270</v>
      </c>
      <c r="CH322" s="177">
        <f t="shared" si="32"/>
        <v>255</v>
      </c>
      <c r="CI322" s="201" t="str">
        <f t="shared" si="33"/>
        <v>Steady</v>
      </c>
      <c r="CJ322" s="175">
        <v>320</v>
      </c>
      <c r="CK322" s="176">
        <v>340</v>
      </c>
      <c r="CL322" s="177">
        <f t="shared" si="34"/>
        <v>330</v>
      </c>
      <c r="CM322" s="201">
        <f t="shared" si="35"/>
        <v>-5</v>
      </c>
      <c r="CN322" s="175">
        <v>450</v>
      </c>
      <c r="CO322" s="176">
        <v>480</v>
      </c>
      <c r="CP322" s="177">
        <f t="shared" si="36"/>
        <v>465</v>
      </c>
      <c r="CQ322" s="201">
        <f t="shared" si="37"/>
        <v>-5</v>
      </c>
      <c r="CR322" s="175">
        <v>170</v>
      </c>
      <c r="CS322" s="176">
        <v>180</v>
      </c>
      <c r="CT322" s="177">
        <f>IF(ISNUMBER(CS322),(CS322-CR322)/2+CR322,"N/A")</f>
        <v>175</v>
      </c>
      <c r="CU322" s="201">
        <f>IF(ISNUMBER(CT322),((IF(CS322="N/A","N/A",(IF((IF(ISNUMBER(CT321),CT322-CT321,CT322-CT320))=0,"Steady",(IF(ISNUMBER(CT321),CT322-CT321,CT322-CT320))))))),"N/A")</f>
        <v>-10</v>
      </c>
      <c r="CV322" s="175">
        <v>245</v>
      </c>
      <c r="CW322" s="176">
        <v>265</v>
      </c>
      <c r="CX322" s="177">
        <f t="shared" si="38"/>
        <v>255</v>
      </c>
      <c r="CY322" s="201" t="str">
        <f t="shared" si="39"/>
        <v>Steady</v>
      </c>
      <c r="CZ322" s="175">
        <v>300</v>
      </c>
      <c r="DA322" s="176">
        <v>330</v>
      </c>
      <c r="DB322" s="177">
        <f t="shared" si="40"/>
        <v>315</v>
      </c>
      <c r="DC322" s="201" t="str">
        <f t="shared" si="41"/>
        <v>Steady</v>
      </c>
      <c r="DD322" s="175">
        <v>360</v>
      </c>
      <c r="DE322" s="176">
        <v>440</v>
      </c>
      <c r="DF322" s="177">
        <f t="shared" si="42"/>
        <v>400</v>
      </c>
      <c r="DG322" s="201" t="str">
        <f t="shared" si="43"/>
        <v>Steady</v>
      </c>
      <c r="DH322" s="175">
        <v>115</v>
      </c>
      <c r="DI322" s="176">
        <v>165</v>
      </c>
      <c r="DJ322" s="177">
        <f t="shared" si="44"/>
        <v>140</v>
      </c>
      <c r="DK322" s="201" t="str">
        <f t="shared" si="45"/>
        <v>Steady</v>
      </c>
      <c r="DL322" s="175">
        <v>240</v>
      </c>
      <c r="DM322" s="176">
        <v>280</v>
      </c>
      <c r="DN322" s="177">
        <f t="shared" si="46"/>
        <v>260</v>
      </c>
      <c r="DO322" s="201" t="str">
        <f t="shared" si="47"/>
        <v>Steady</v>
      </c>
      <c r="DP322" s="175">
        <v>340</v>
      </c>
      <c r="DQ322" s="176">
        <v>390</v>
      </c>
      <c r="DR322" s="177">
        <f t="shared" si="48"/>
        <v>365</v>
      </c>
      <c r="DS322" s="201" t="str">
        <f t="shared" si="49"/>
        <v>Steady</v>
      </c>
      <c r="DT322" s="175">
        <v>420</v>
      </c>
      <c r="DU322" s="176">
        <v>450</v>
      </c>
      <c r="DV322" s="177">
        <f t="shared" si="50"/>
        <v>435</v>
      </c>
      <c r="DW322" s="201" t="str">
        <f t="shared" si="51"/>
        <v>Steady</v>
      </c>
      <c r="DX322" s="175">
        <v>135</v>
      </c>
      <c r="DY322" s="176">
        <v>165</v>
      </c>
      <c r="DZ322" s="177">
        <f t="shared" si="52"/>
        <v>150</v>
      </c>
      <c r="EA322" s="201" t="str">
        <f t="shared" si="53"/>
        <v>Steady</v>
      </c>
      <c r="EB322" s="175">
        <v>250</v>
      </c>
      <c r="EC322" s="176">
        <v>330</v>
      </c>
      <c r="ED322" s="177">
        <f t="shared" si="54"/>
        <v>290</v>
      </c>
      <c r="EE322" s="201" t="str">
        <f t="shared" si="55"/>
        <v>Steady</v>
      </c>
      <c r="EF322" s="175">
        <v>330</v>
      </c>
      <c r="EG322" s="176">
        <v>380</v>
      </c>
      <c r="EH322" s="177">
        <f t="shared" si="56"/>
        <v>355</v>
      </c>
      <c r="EI322" s="201" t="str">
        <f t="shared" si="57"/>
        <v>Steady</v>
      </c>
      <c r="EJ322" s="175">
        <v>410</v>
      </c>
      <c r="EK322" s="176">
        <v>470</v>
      </c>
      <c r="EL322" s="177">
        <f t="shared" si="58"/>
        <v>440</v>
      </c>
      <c r="EM322" s="201" t="str">
        <f t="shared" si="59"/>
        <v>Steady</v>
      </c>
      <c r="EN322" s="175">
        <v>120</v>
      </c>
      <c r="EO322" s="176">
        <v>160</v>
      </c>
      <c r="EP322" s="177">
        <f t="shared" si="60"/>
        <v>140</v>
      </c>
      <c r="EQ322" s="201" t="str">
        <f t="shared" si="61"/>
        <v>Steady</v>
      </c>
      <c r="ER322" s="175" t="s">
        <v>0</v>
      </c>
      <c r="ES322" s="176" t="s">
        <v>0</v>
      </c>
      <c r="ET322" s="177" t="s">
        <v>0</v>
      </c>
      <c r="EU322" s="201" t="s">
        <v>0</v>
      </c>
      <c r="EV322" s="175">
        <v>280</v>
      </c>
      <c r="EW322" s="176">
        <v>350</v>
      </c>
      <c r="EX322" s="177">
        <f t="shared" si="62"/>
        <v>315</v>
      </c>
      <c r="EY322" s="201" t="str">
        <f t="shared" si="63"/>
        <v>Steady</v>
      </c>
      <c r="EZ322" s="175">
        <v>400</v>
      </c>
      <c r="FA322" s="176">
        <v>500</v>
      </c>
      <c r="FB322" s="177">
        <f t="shared" si="64"/>
        <v>450</v>
      </c>
      <c r="FC322" s="201" t="str">
        <f t="shared" si="65"/>
        <v>Steady</v>
      </c>
      <c r="FD322" s="175">
        <v>100</v>
      </c>
      <c r="FE322" s="176">
        <v>140</v>
      </c>
      <c r="FF322" s="177">
        <f t="shared" si="66"/>
        <v>120</v>
      </c>
      <c r="FG322" s="201" t="str">
        <f t="shared" si="67"/>
        <v>Steady</v>
      </c>
      <c r="FH322" s="175">
        <v>250</v>
      </c>
      <c r="FI322" s="176">
        <v>300</v>
      </c>
      <c r="FJ322" s="177">
        <f t="shared" si="68"/>
        <v>275</v>
      </c>
      <c r="FK322" s="201" t="str">
        <f t="shared" si="69"/>
        <v>Steady</v>
      </c>
      <c r="FL322" s="175">
        <v>310</v>
      </c>
      <c r="FM322" s="176">
        <v>350</v>
      </c>
      <c r="FN322" s="177">
        <f t="shared" si="70"/>
        <v>330</v>
      </c>
      <c r="FO322" s="201" t="str">
        <f t="shared" si="71"/>
        <v>Steady</v>
      </c>
      <c r="FP322" s="175">
        <v>380</v>
      </c>
      <c r="FQ322" s="176">
        <v>430</v>
      </c>
      <c r="FR322" s="177">
        <f t="shared" si="72"/>
        <v>405</v>
      </c>
      <c r="FS322" s="201" t="str">
        <f t="shared" si="73"/>
        <v>Steady</v>
      </c>
      <c r="FT322" s="175">
        <v>110</v>
      </c>
      <c r="FU322" s="176">
        <v>150</v>
      </c>
      <c r="FV322" s="177">
        <f t="shared" si="74"/>
        <v>130</v>
      </c>
      <c r="FW322" s="201" t="str">
        <f t="shared" si="75"/>
        <v>Steady</v>
      </c>
      <c r="FX322" s="175">
        <v>280</v>
      </c>
      <c r="FY322" s="176">
        <v>320</v>
      </c>
      <c r="FZ322" s="177">
        <f t="shared" si="76"/>
        <v>300</v>
      </c>
      <c r="GA322" s="201" t="str">
        <f t="shared" si="77"/>
        <v>Steady</v>
      </c>
    </row>
    <row r="323" spans="1:183" x14ac:dyDescent="0.3">
      <c r="A323" s="2">
        <f t="shared" si="0"/>
        <v>12</v>
      </c>
      <c r="B323" s="2">
        <f t="shared" si="1"/>
        <v>2024</v>
      </c>
      <c r="C323" s="32">
        <v>45653</v>
      </c>
      <c r="D323" s="178">
        <f>AVERAGE(D322,D325)</f>
        <v>350</v>
      </c>
      <c r="E323" s="178">
        <f t="shared" ref="E323:F323" si="78">AVERAGE(E322,E325)</f>
        <v>400</v>
      </c>
      <c r="F323" s="178">
        <f t="shared" si="78"/>
        <v>375</v>
      </c>
      <c r="G323" s="202"/>
      <c r="H323" s="178">
        <f>AVERAGE(H322,H325)</f>
        <v>275</v>
      </c>
      <c r="I323" s="178">
        <f t="shared" ref="I323" si="79">AVERAGE(I322,I325)</f>
        <v>325</v>
      </c>
      <c r="J323" s="178">
        <f t="shared" ref="J323" si="80">AVERAGE(J322,J325)</f>
        <v>300</v>
      </c>
      <c r="K323" s="202"/>
      <c r="L323" s="178">
        <f>AVERAGE(L322,L325)</f>
        <v>370</v>
      </c>
      <c r="M323" s="178">
        <f t="shared" ref="M323" si="81">AVERAGE(M322,M325)</f>
        <v>410</v>
      </c>
      <c r="N323" s="178">
        <f t="shared" ref="N323" si="82">AVERAGE(N322,N325)</f>
        <v>390</v>
      </c>
      <c r="O323" s="202"/>
      <c r="P323" s="178">
        <f>AVERAGE(P322,P325)</f>
        <v>100</v>
      </c>
      <c r="Q323" s="178">
        <f t="shared" ref="Q323" si="83">AVERAGE(Q322,Q325)</f>
        <v>150</v>
      </c>
      <c r="R323" s="178">
        <f t="shared" ref="R323" si="84">AVERAGE(R322,R325)</f>
        <v>125</v>
      </c>
      <c r="S323" s="202"/>
      <c r="T323" s="178">
        <f>AVERAGE(T322,T325)</f>
        <v>240</v>
      </c>
      <c r="U323" s="178">
        <f t="shared" ref="U323" si="85">AVERAGE(U322,U325)</f>
        <v>280</v>
      </c>
      <c r="V323" s="178">
        <f t="shared" ref="V323" si="86">AVERAGE(V322,V325)</f>
        <v>260</v>
      </c>
      <c r="W323" s="202"/>
      <c r="X323" s="178">
        <f>AVERAGE(X322,X325)</f>
        <v>280</v>
      </c>
      <c r="Y323" s="178">
        <f t="shared" ref="Y323" si="87">AVERAGE(Y322,Y325)</f>
        <v>350</v>
      </c>
      <c r="Z323" s="178">
        <f t="shared" ref="Z323" si="88">AVERAGE(Z322,Z325)</f>
        <v>315</v>
      </c>
      <c r="AA323" s="202"/>
      <c r="AB323" s="178">
        <f>AVERAGE(AB322,AB325)</f>
        <v>370</v>
      </c>
      <c r="AC323" s="178">
        <f t="shared" ref="AC323" si="89">AVERAGE(AC322,AC325)</f>
        <v>420</v>
      </c>
      <c r="AD323" s="178">
        <f t="shared" ref="AD323" si="90">AVERAGE(AD322,AD325)</f>
        <v>395</v>
      </c>
      <c r="AE323" s="202"/>
      <c r="AF323" s="178">
        <f>AVERAGE(AF322,AF325)</f>
        <v>120</v>
      </c>
      <c r="AG323" s="178">
        <f t="shared" ref="AG323" si="91">AVERAGE(AG322,AG325)</f>
        <v>170</v>
      </c>
      <c r="AH323" s="178">
        <f t="shared" ref="AH323" si="92">AVERAGE(AH322,AH325)</f>
        <v>145</v>
      </c>
      <c r="AI323" s="202"/>
      <c r="AJ323" s="178">
        <f>AVERAGE(AJ322,AJ325)</f>
        <v>275</v>
      </c>
      <c r="AK323" s="178">
        <f t="shared" ref="AK323" si="93">AVERAGE(AK322,AK325)</f>
        <v>350</v>
      </c>
      <c r="AL323" s="178">
        <f t="shared" ref="AL323" si="94">AVERAGE(AL322,AL325)</f>
        <v>312.5</v>
      </c>
      <c r="AM323" s="202"/>
      <c r="AN323" s="178">
        <f>AVERAGE(AN322,AN325)</f>
        <v>260</v>
      </c>
      <c r="AO323" s="178">
        <f t="shared" ref="AO323" si="95">AVERAGE(AO322,AO325)</f>
        <v>300</v>
      </c>
      <c r="AP323" s="178">
        <f t="shared" ref="AP323" si="96">AVERAGE(AP322,AP325)</f>
        <v>280</v>
      </c>
      <c r="AQ323" s="202"/>
      <c r="AR323" s="178">
        <f>AVERAGE(AR322,AR325)</f>
        <v>375</v>
      </c>
      <c r="AS323" s="178">
        <f t="shared" ref="AS323" si="97">AVERAGE(AS322,AS325)</f>
        <v>455</v>
      </c>
      <c r="AT323" s="178">
        <f t="shared" ref="AT323" si="98">AVERAGE(AT322,AT325)</f>
        <v>415</v>
      </c>
      <c r="AU323" s="202"/>
      <c r="AV323" s="178">
        <f>AVERAGE(AV322,AV325)</f>
        <v>110</v>
      </c>
      <c r="AW323" s="178">
        <f t="shared" ref="AW323" si="99">AVERAGE(AW322,AW325)</f>
        <v>160</v>
      </c>
      <c r="AX323" s="178">
        <f t="shared" ref="AX323" si="100">AVERAGE(AX322,AX325)</f>
        <v>135</v>
      </c>
      <c r="AY323" s="202"/>
      <c r="AZ323" s="178">
        <f>AVERAGE(AZ322,AZ325)</f>
        <v>230</v>
      </c>
      <c r="BA323" s="178">
        <f t="shared" ref="BA323" si="101">AVERAGE(BA322,BA325)</f>
        <v>270</v>
      </c>
      <c r="BB323" s="178">
        <f t="shared" ref="BB323" si="102">AVERAGE(BB322,BB325)</f>
        <v>250</v>
      </c>
      <c r="BC323" s="202"/>
      <c r="BD323" s="178">
        <f>AVERAGE(BD322,BD325)</f>
        <v>350</v>
      </c>
      <c r="BE323" s="178">
        <f t="shared" ref="BE323" si="103">AVERAGE(BE322,BE325)</f>
        <v>390</v>
      </c>
      <c r="BF323" s="178">
        <f t="shared" ref="BF323" si="104">AVERAGE(BF322,BF325)</f>
        <v>370</v>
      </c>
      <c r="BG323" s="202"/>
      <c r="BH323" s="178">
        <f>AVERAGE(BH322,BH325)</f>
        <v>435</v>
      </c>
      <c r="BI323" s="178">
        <f t="shared" ref="BI323" si="105">AVERAGE(BI322,BI325)</f>
        <v>510</v>
      </c>
      <c r="BJ323" s="178">
        <f t="shared" ref="BJ323" si="106">AVERAGE(BJ322,BJ325)</f>
        <v>472.5</v>
      </c>
      <c r="BK323" s="202"/>
      <c r="BL323" s="178">
        <f>AVERAGE(BL322,BL325)</f>
        <v>210</v>
      </c>
      <c r="BM323" s="178">
        <f t="shared" ref="BM323" si="107">AVERAGE(BM322,BM325)</f>
        <v>250</v>
      </c>
      <c r="BN323" s="178">
        <f t="shared" ref="BN323" si="108">AVERAGE(BN322,BN325)</f>
        <v>230</v>
      </c>
      <c r="BO323" s="202"/>
      <c r="BP323" s="178">
        <f>AVERAGE(BP322,BP325)</f>
        <v>320</v>
      </c>
      <c r="BQ323" s="178">
        <f t="shared" ref="BQ323" si="109">AVERAGE(BQ322,BQ325)</f>
        <v>380</v>
      </c>
      <c r="BR323" s="178">
        <f t="shared" ref="BR323" si="110">AVERAGE(BR322,BR325)</f>
        <v>350</v>
      </c>
      <c r="BS323" s="202"/>
      <c r="BT323" s="178">
        <f>AVERAGE(BT322,BT325)</f>
        <v>270</v>
      </c>
      <c r="BU323" s="178">
        <f t="shared" ref="BU323" si="111">AVERAGE(BU322,BU325)</f>
        <v>305</v>
      </c>
      <c r="BV323" s="178">
        <f t="shared" ref="BV323" si="112">AVERAGE(BV322,BV325)</f>
        <v>287.5</v>
      </c>
      <c r="BW323" s="202"/>
      <c r="BX323" s="178">
        <f>AVERAGE(BX322,BX325)</f>
        <v>370</v>
      </c>
      <c r="BY323" s="178">
        <f t="shared" ref="BY323" si="113">AVERAGE(BY322,BY325)</f>
        <v>435</v>
      </c>
      <c r="BZ323" s="178">
        <f t="shared" ref="BZ323" si="114">AVERAGE(BZ322,BZ325)</f>
        <v>402.5</v>
      </c>
      <c r="CA323" s="202"/>
      <c r="CB323" s="178">
        <f>AVERAGE(CB322,CB325)</f>
        <v>110</v>
      </c>
      <c r="CC323" s="178">
        <f t="shared" ref="CC323" si="115">AVERAGE(CC322,CC325)</f>
        <v>150</v>
      </c>
      <c r="CD323" s="178">
        <f t="shared" ref="CD323" si="116">AVERAGE(CD322,CD325)</f>
        <v>130</v>
      </c>
      <c r="CE323" s="202"/>
      <c r="CF323" s="178">
        <f>AVERAGE(CF322,CF325)</f>
        <v>240</v>
      </c>
      <c r="CG323" s="178">
        <f t="shared" ref="CG323" si="117">AVERAGE(CG322,CG325)</f>
        <v>270</v>
      </c>
      <c r="CH323" s="178">
        <f t="shared" ref="CH323" si="118">AVERAGE(CH322,CH325)</f>
        <v>255</v>
      </c>
      <c r="CI323" s="202"/>
      <c r="CJ323" s="178">
        <f>AVERAGE(CJ322,CJ325)</f>
        <v>320</v>
      </c>
      <c r="CK323" s="178">
        <f t="shared" ref="CK323" si="119">AVERAGE(CK322,CK325)</f>
        <v>345</v>
      </c>
      <c r="CL323" s="178">
        <f t="shared" ref="CL323" si="120">AVERAGE(CL322,CL325)</f>
        <v>332.5</v>
      </c>
      <c r="CM323" s="202"/>
      <c r="CN323" s="178">
        <f>AVERAGE(CN322,CN325)</f>
        <v>440</v>
      </c>
      <c r="CO323" s="178">
        <f t="shared" ref="CO323" si="121">AVERAGE(CO322,CO325)</f>
        <v>475</v>
      </c>
      <c r="CP323" s="178">
        <f t="shared" ref="CP323" si="122">AVERAGE(CP322,CP325)</f>
        <v>457.5</v>
      </c>
      <c r="CQ323" s="202"/>
      <c r="CR323" s="178">
        <f>AVERAGE(CR322,CR325)</f>
        <v>170</v>
      </c>
      <c r="CS323" s="178">
        <f t="shared" ref="CS323" si="123">AVERAGE(CS322,CS325)</f>
        <v>180</v>
      </c>
      <c r="CT323" s="178">
        <f t="shared" ref="CT323" si="124">AVERAGE(CT322,CT325)</f>
        <v>175</v>
      </c>
      <c r="CU323" s="202"/>
      <c r="CV323" s="178">
        <f>AVERAGE(CV322,CV325)</f>
        <v>245</v>
      </c>
      <c r="CW323" s="178">
        <f t="shared" ref="CW323" si="125">AVERAGE(CW322,CW325)</f>
        <v>265</v>
      </c>
      <c r="CX323" s="178">
        <f t="shared" ref="CX323" si="126">AVERAGE(CX322,CX325)</f>
        <v>255</v>
      </c>
      <c r="CY323" s="202"/>
      <c r="CZ323" s="178">
        <f>AVERAGE(CZ322,CZ325)</f>
        <v>300</v>
      </c>
      <c r="DA323" s="178">
        <f t="shared" ref="DA323" si="127">AVERAGE(DA322,DA325)</f>
        <v>335</v>
      </c>
      <c r="DB323" s="178">
        <f t="shared" ref="DB323" si="128">AVERAGE(DB322,DB325)</f>
        <v>317.5</v>
      </c>
      <c r="DC323" s="202"/>
      <c r="DD323" s="178">
        <f>AVERAGE(DD322,DD325)</f>
        <v>350</v>
      </c>
      <c r="DE323" s="178">
        <f t="shared" ref="DE323" si="129">AVERAGE(DE322,DE325)</f>
        <v>435</v>
      </c>
      <c r="DF323" s="178">
        <f t="shared" ref="DF323" si="130">AVERAGE(DF322,DF325)</f>
        <v>392.5</v>
      </c>
      <c r="DG323" s="202"/>
      <c r="DH323" s="178">
        <f>AVERAGE(DH322,DH325)</f>
        <v>115</v>
      </c>
      <c r="DI323" s="178">
        <f t="shared" ref="DI323" si="131">AVERAGE(DI322,DI325)</f>
        <v>165</v>
      </c>
      <c r="DJ323" s="178">
        <f t="shared" ref="DJ323" si="132">AVERAGE(DJ322,DJ325)</f>
        <v>140</v>
      </c>
      <c r="DK323" s="202"/>
      <c r="DL323" s="178">
        <f>AVERAGE(DL322,DL325)</f>
        <v>240</v>
      </c>
      <c r="DM323" s="178">
        <f t="shared" ref="DM323" si="133">AVERAGE(DM322,DM325)</f>
        <v>280</v>
      </c>
      <c r="DN323" s="178">
        <f t="shared" ref="DN323" si="134">AVERAGE(DN322,DN325)</f>
        <v>260</v>
      </c>
      <c r="DO323" s="202"/>
      <c r="DP323" s="178">
        <f>AVERAGE(DP322,DP325)</f>
        <v>340</v>
      </c>
      <c r="DQ323" s="178">
        <f t="shared" ref="DQ323" si="135">AVERAGE(DQ322,DQ325)</f>
        <v>390</v>
      </c>
      <c r="DR323" s="178">
        <f t="shared" ref="DR323" si="136">AVERAGE(DR322,DR325)</f>
        <v>365</v>
      </c>
      <c r="DS323" s="202"/>
      <c r="DT323" s="178">
        <f>AVERAGE(DT322,DT325)</f>
        <v>420</v>
      </c>
      <c r="DU323" s="178">
        <f t="shared" ref="DU323" si="137">AVERAGE(DU322,DU325)</f>
        <v>445</v>
      </c>
      <c r="DV323" s="178">
        <f t="shared" ref="DV323" si="138">AVERAGE(DV322,DV325)</f>
        <v>432.5</v>
      </c>
      <c r="DW323" s="202"/>
      <c r="DX323" s="178">
        <f>AVERAGE(DX322,DX325)</f>
        <v>135</v>
      </c>
      <c r="DY323" s="178">
        <f t="shared" ref="DY323" si="139">AVERAGE(DY322,DY325)</f>
        <v>165</v>
      </c>
      <c r="DZ323" s="178">
        <f t="shared" ref="DZ323" si="140">AVERAGE(DZ322,DZ325)</f>
        <v>150</v>
      </c>
      <c r="EA323" s="202"/>
      <c r="EB323" s="178">
        <f>AVERAGE(EB322,EB325)</f>
        <v>250</v>
      </c>
      <c r="EC323" s="178">
        <f t="shared" ref="EC323" si="141">AVERAGE(EC322,EC325)</f>
        <v>330</v>
      </c>
      <c r="ED323" s="178">
        <f t="shared" ref="ED323" si="142">AVERAGE(ED322,ED325)</f>
        <v>290</v>
      </c>
      <c r="EE323" s="202"/>
      <c r="EF323" s="178">
        <f>AVERAGE(EF322,EF325)</f>
        <v>315</v>
      </c>
      <c r="EG323" s="178">
        <f t="shared" ref="EG323" si="143">AVERAGE(EG322,EG325)</f>
        <v>370</v>
      </c>
      <c r="EH323" s="178">
        <f t="shared" ref="EH323" si="144">AVERAGE(EH322,EH325)</f>
        <v>342.5</v>
      </c>
      <c r="EI323" s="202"/>
      <c r="EJ323" s="178">
        <f>AVERAGE(EJ322,EJ325)</f>
        <v>410</v>
      </c>
      <c r="EK323" s="178">
        <f t="shared" ref="EK323" si="145">AVERAGE(EK322,EK325)</f>
        <v>470</v>
      </c>
      <c r="EL323" s="178">
        <f t="shared" ref="EL323" si="146">AVERAGE(EL322,EL325)</f>
        <v>440</v>
      </c>
      <c r="EM323" s="202"/>
      <c r="EN323" s="178">
        <f>AVERAGE(EN322,EN325)</f>
        <v>140</v>
      </c>
      <c r="EO323" s="178">
        <f t="shared" ref="EO323" si="147">AVERAGE(EO322,EO325)</f>
        <v>180</v>
      </c>
      <c r="EP323" s="178">
        <f t="shared" ref="EP323" si="148">AVERAGE(EP322,EP325)</f>
        <v>160</v>
      </c>
      <c r="EQ323" s="202"/>
      <c r="ER323" s="179" t="s">
        <v>0</v>
      </c>
      <c r="ES323" s="180" t="s">
        <v>0</v>
      </c>
      <c r="ET323" s="181" t="s">
        <v>0</v>
      </c>
      <c r="EU323" s="202"/>
      <c r="EV323" s="178">
        <f>AVERAGE(EV322,EV325)</f>
        <v>280</v>
      </c>
      <c r="EW323" s="178">
        <f t="shared" ref="EW323" si="149">AVERAGE(EW322,EW325)</f>
        <v>350</v>
      </c>
      <c r="EX323" s="178">
        <f t="shared" ref="EX323" si="150">AVERAGE(EX322,EX325)</f>
        <v>315</v>
      </c>
      <c r="EY323" s="202"/>
      <c r="EZ323" s="178">
        <f>AVERAGE(EZ322,EZ325)</f>
        <v>400</v>
      </c>
      <c r="FA323" s="178">
        <f t="shared" ref="FA323" si="151">AVERAGE(FA322,FA325)</f>
        <v>500</v>
      </c>
      <c r="FB323" s="178">
        <f t="shared" ref="FB323" si="152">AVERAGE(FB322,FB325)</f>
        <v>450</v>
      </c>
      <c r="FC323" s="202"/>
      <c r="FD323" s="178">
        <f>AVERAGE(FD322,FD325)</f>
        <v>100</v>
      </c>
      <c r="FE323" s="178">
        <f t="shared" ref="FE323" si="153">AVERAGE(FE322,FE325)</f>
        <v>140</v>
      </c>
      <c r="FF323" s="178">
        <f t="shared" ref="FF323" si="154">AVERAGE(FF322,FF325)</f>
        <v>120</v>
      </c>
      <c r="FG323" s="202"/>
      <c r="FH323" s="178">
        <f>AVERAGE(FH322,FH325)</f>
        <v>250</v>
      </c>
      <c r="FI323" s="178">
        <f t="shared" ref="FI323" si="155">AVERAGE(FI322,FI325)</f>
        <v>300</v>
      </c>
      <c r="FJ323" s="178">
        <f t="shared" ref="FJ323" si="156">AVERAGE(FJ322,FJ325)</f>
        <v>275</v>
      </c>
      <c r="FK323" s="202"/>
      <c r="FL323" s="178">
        <f>AVERAGE(FL322,FL325)</f>
        <v>310</v>
      </c>
      <c r="FM323" s="178">
        <f t="shared" ref="FM323" si="157">AVERAGE(FM322,FM325)</f>
        <v>350</v>
      </c>
      <c r="FN323" s="178">
        <f t="shared" ref="FN323" si="158">AVERAGE(FN322,FN325)</f>
        <v>330</v>
      </c>
      <c r="FO323" s="202"/>
      <c r="FP323" s="178">
        <f>AVERAGE(FP322,FP325)</f>
        <v>380</v>
      </c>
      <c r="FQ323" s="178">
        <f t="shared" ref="FQ323" si="159">AVERAGE(FQ322,FQ325)</f>
        <v>430</v>
      </c>
      <c r="FR323" s="178">
        <f t="shared" ref="FR323" si="160">AVERAGE(FR322,FR325)</f>
        <v>405</v>
      </c>
      <c r="FS323" s="202"/>
      <c r="FT323" s="178">
        <f>AVERAGE(FT322,FT325)</f>
        <v>110</v>
      </c>
      <c r="FU323" s="178">
        <f t="shared" ref="FU323" si="161">AVERAGE(FU322,FU325)</f>
        <v>155</v>
      </c>
      <c r="FV323" s="178">
        <f t="shared" ref="FV323" si="162">AVERAGE(FV322,FV325)</f>
        <v>132.5</v>
      </c>
      <c r="FW323" s="202"/>
      <c r="FX323" s="178">
        <f>AVERAGE(FX322,FX325)</f>
        <v>275</v>
      </c>
      <c r="FY323" s="178">
        <f t="shared" ref="FY323" si="163">AVERAGE(FY322,FY325)</f>
        <v>310</v>
      </c>
      <c r="FZ323" s="178">
        <f t="shared" ref="FZ323" si="164">AVERAGE(FZ322,FZ325)</f>
        <v>292.5</v>
      </c>
      <c r="GA323" s="203"/>
    </row>
    <row r="324" spans="1:183" x14ac:dyDescent="0.3">
      <c r="A324" s="2">
        <f t="shared" si="0"/>
        <v>1</v>
      </c>
      <c r="B324" s="2">
        <f t="shared" si="1"/>
        <v>2025</v>
      </c>
      <c r="C324" s="32">
        <v>45660</v>
      </c>
      <c r="D324" s="178">
        <f>AVERAGE(D322,D325)</f>
        <v>350</v>
      </c>
      <c r="E324" s="178">
        <f t="shared" ref="E324:F324" si="165">AVERAGE(E322,E325)</f>
        <v>400</v>
      </c>
      <c r="F324" s="178">
        <f t="shared" si="165"/>
        <v>375</v>
      </c>
      <c r="G324" s="202"/>
      <c r="H324" s="178">
        <f>AVERAGE(H322,H325)</f>
        <v>275</v>
      </c>
      <c r="I324" s="178">
        <f t="shared" ref="I324" si="166">AVERAGE(I322,I325)</f>
        <v>325</v>
      </c>
      <c r="J324" s="178">
        <f t="shared" ref="J324" si="167">AVERAGE(J322,J325)</f>
        <v>300</v>
      </c>
      <c r="K324" s="202"/>
      <c r="L324" s="178">
        <f>AVERAGE(L322,L325)</f>
        <v>370</v>
      </c>
      <c r="M324" s="178">
        <f t="shared" ref="M324" si="168">AVERAGE(M322,M325)</f>
        <v>410</v>
      </c>
      <c r="N324" s="178">
        <f t="shared" ref="N324" si="169">AVERAGE(N322,N325)</f>
        <v>390</v>
      </c>
      <c r="O324" s="202"/>
      <c r="P324" s="178">
        <f>AVERAGE(P322,P325)</f>
        <v>100</v>
      </c>
      <c r="Q324" s="178">
        <f t="shared" ref="Q324" si="170">AVERAGE(Q322,Q325)</f>
        <v>150</v>
      </c>
      <c r="R324" s="178">
        <f t="shared" ref="R324" si="171">AVERAGE(R322,R325)</f>
        <v>125</v>
      </c>
      <c r="S324" s="202"/>
      <c r="T324" s="178">
        <f>AVERAGE(T322,T325)</f>
        <v>240</v>
      </c>
      <c r="U324" s="178">
        <f t="shared" ref="U324" si="172">AVERAGE(U322,U325)</f>
        <v>280</v>
      </c>
      <c r="V324" s="178">
        <f t="shared" ref="V324" si="173">AVERAGE(V322,V325)</f>
        <v>260</v>
      </c>
      <c r="W324" s="202"/>
      <c r="X324" s="178">
        <f>AVERAGE(X322,X325)</f>
        <v>280</v>
      </c>
      <c r="Y324" s="178">
        <f t="shared" ref="Y324" si="174">AVERAGE(Y322,Y325)</f>
        <v>350</v>
      </c>
      <c r="Z324" s="178">
        <f t="shared" ref="Z324" si="175">AVERAGE(Z322,Z325)</f>
        <v>315</v>
      </c>
      <c r="AA324" s="202"/>
      <c r="AB324" s="178">
        <f>AVERAGE(AB322,AB325)</f>
        <v>370</v>
      </c>
      <c r="AC324" s="178">
        <f t="shared" ref="AC324" si="176">AVERAGE(AC322,AC325)</f>
        <v>420</v>
      </c>
      <c r="AD324" s="178">
        <f t="shared" ref="AD324" si="177">AVERAGE(AD322,AD325)</f>
        <v>395</v>
      </c>
      <c r="AE324" s="202"/>
      <c r="AF324" s="178">
        <f>AVERAGE(AF322,AF325)</f>
        <v>120</v>
      </c>
      <c r="AG324" s="178">
        <f t="shared" ref="AG324" si="178">AVERAGE(AG322,AG325)</f>
        <v>170</v>
      </c>
      <c r="AH324" s="178">
        <f t="shared" ref="AH324" si="179">AVERAGE(AH322,AH325)</f>
        <v>145</v>
      </c>
      <c r="AI324" s="202"/>
      <c r="AJ324" s="178">
        <f>AVERAGE(AJ322,AJ325)</f>
        <v>275</v>
      </c>
      <c r="AK324" s="178">
        <f t="shared" ref="AK324" si="180">AVERAGE(AK322,AK325)</f>
        <v>350</v>
      </c>
      <c r="AL324" s="178">
        <f t="shared" ref="AL324" si="181">AVERAGE(AL322,AL325)</f>
        <v>312.5</v>
      </c>
      <c r="AM324" s="202"/>
      <c r="AN324" s="178">
        <f>AVERAGE(AN322,AN325)</f>
        <v>260</v>
      </c>
      <c r="AO324" s="178">
        <f t="shared" ref="AO324" si="182">AVERAGE(AO322,AO325)</f>
        <v>300</v>
      </c>
      <c r="AP324" s="178">
        <f t="shared" ref="AP324" si="183">AVERAGE(AP322,AP325)</f>
        <v>280</v>
      </c>
      <c r="AQ324" s="202"/>
      <c r="AR324" s="178">
        <f>AVERAGE(AR322,AR325)</f>
        <v>375</v>
      </c>
      <c r="AS324" s="178">
        <f t="shared" ref="AS324" si="184">AVERAGE(AS322,AS325)</f>
        <v>455</v>
      </c>
      <c r="AT324" s="178">
        <f t="shared" ref="AT324" si="185">AVERAGE(AT322,AT325)</f>
        <v>415</v>
      </c>
      <c r="AU324" s="202"/>
      <c r="AV324" s="178">
        <f>AVERAGE(AV322,AV325)</f>
        <v>110</v>
      </c>
      <c r="AW324" s="178">
        <f t="shared" ref="AW324" si="186">AVERAGE(AW322,AW325)</f>
        <v>160</v>
      </c>
      <c r="AX324" s="178">
        <f t="shared" ref="AX324" si="187">AVERAGE(AX322,AX325)</f>
        <v>135</v>
      </c>
      <c r="AY324" s="202"/>
      <c r="AZ324" s="178">
        <f>AVERAGE(AZ322,AZ325)</f>
        <v>230</v>
      </c>
      <c r="BA324" s="178">
        <f t="shared" ref="BA324" si="188">AVERAGE(BA322,BA325)</f>
        <v>270</v>
      </c>
      <c r="BB324" s="178">
        <f t="shared" ref="BB324" si="189">AVERAGE(BB322,BB325)</f>
        <v>250</v>
      </c>
      <c r="BC324" s="202"/>
      <c r="BD324" s="178">
        <f>AVERAGE(BD322,BD325)</f>
        <v>350</v>
      </c>
      <c r="BE324" s="178">
        <f t="shared" ref="BE324" si="190">AVERAGE(BE322,BE325)</f>
        <v>390</v>
      </c>
      <c r="BF324" s="178">
        <f t="shared" ref="BF324" si="191">AVERAGE(BF322,BF325)</f>
        <v>370</v>
      </c>
      <c r="BG324" s="202"/>
      <c r="BH324" s="178">
        <f>AVERAGE(BH322,BH325)</f>
        <v>435</v>
      </c>
      <c r="BI324" s="178">
        <f t="shared" ref="BI324" si="192">AVERAGE(BI322,BI325)</f>
        <v>510</v>
      </c>
      <c r="BJ324" s="178">
        <f t="shared" ref="BJ324" si="193">AVERAGE(BJ322,BJ325)</f>
        <v>472.5</v>
      </c>
      <c r="BK324" s="202"/>
      <c r="BL324" s="178">
        <f>AVERAGE(BL322,BL325)</f>
        <v>210</v>
      </c>
      <c r="BM324" s="178">
        <f t="shared" ref="BM324" si="194">AVERAGE(BM322,BM325)</f>
        <v>250</v>
      </c>
      <c r="BN324" s="178">
        <f t="shared" ref="BN324" si="195">AVERAGE(BN322,BN325)</f>
        <v>230</v>
      </c>
      <c r="BO324" s="202"/>
      <c r="BP324" s="178">
        <f>AVERAGE(BP322,BP325)</f>
        <v>320</v>
      </c>
      <c r="BQ324" s="178">
        <f t="shared" ref="BQ324" si="196">AVERAGE(BQ322,BQ325)</f>
        <v>380</v>
      </c>
      <c r="BR324" s="178">
        <f t="shared" ref="BR324" si="197">AVERAGE(BR322,BR325)</f>
        <v>350</v>
      </c>
      <c r="BS324" s="202"/>
      <c r="BT324" s="178">
        <f>AVERAGE(BT322,BT325)</f>
        <v>270</v>
      </c>
      <c r="BU324" s="178">
        <f t="shared" ref="BU324" si="198">AVERAGE(BU322,BU325)</f>
        <v>305</v>
      </c>
      <c r="BV324" s="178">
        <f t="shared" ref="BV324" si="199">AVERAGE(BV322,BV325)</f>
        <v>287.5</v>
      </c>
      <c r="BW324" s="202"/>
      <c r="BX324" s="178">
        <f>AVERAGE(BX322,BX325)</f>
        <v>370</v>
      </c>
      <c r="BY324" s="178">
        <f t="shared" ref="BY324" si="200">AVERAGE(BY322,BY325)</f>
        <v>435</v>
      </c>
      <c r="BZ324" s="178">
        <f t="shared" ref="BZ324" si="201">AVERAGE(BZ322,BZ325)</f>
        <v>402.5</v>
      </c>
      <c r="CA324" s="202"/>
      <c r="CB324" s="178">
        <f>AVERAGE(CB322,CB325)</f>
        <v>110</v>
      </c>
      <c r="CC324" s="178">
        <f t="shared" ref="CC324" si="202">AVERAGE(CC322,CC325)</f>
        <v>150</v>
      </c>
      <c r="CD324" s="178">
        <f t="shared" ref="CD324" si="203">AVERAGE(CD322,CD325)</f>
        <v>130</v>
      </c>
      <c r="CE324" s="202"/>
      <c r="CF324" s="178">
        <f>AVERAGE(CF322,CF325)</f>
        <v>240</v>
      </c>
      <c r="CG324" s="178">
        <f t="shared" ref="CG324" si="204">AVERAGE(CG322,CG325)</f>
        <v>270</v>
      </c>
      <c r="CH324" s="178">
        <f t="shared" ref="CH324" si="205">AVERAGE(CH322,CH325)</f>
        <v>255</v>
      </c>
      <c r="CI324" s="202"/>
      <c r="CJ324" s="178">
        <f>AVERAGE(CJ322,CJ325)</f>
        <v>320</v>
      </c>
      <c r="CK324" s="178">
        <f t="shared" ref="CK324" si="206">AVERAGE(CK322,CK325)</f>
        <v>345</v>
      </c>
      <c r="CL324" s="178">
        <f t="shared" ref="CL324" si="207">AVERAGE(CL322,CL325)</f>
        <v>332.5</v>
      </c>
      <c r="CM324" s="202"/>
      <c r="CN324" s="178">
        <f>AVERAGE(CN322,CN325)</f>
        <v>440</v>
      </c>
      <c r="CO324" s="178">
        <f t="shared" ref="CO324" si="208">AVERAGE(CO322,CO325)</f>
        <v>475</v>
      </c>
      <c r="CP324" s="178">
        <f t="shared" ref="CP324" si="209">AVERAGE(CP322,CP325)</f>
        <v>457.5</v>
      </c>
      <c r="CQ324" s="202"/>
      <c r="CR324" s="178">
        <f>AVERAGE(CR322,CR325)</f>
        <v>170</v>
      </c>
      <c r="CS324" s="178">
        <f t="shared" ref="CS324" si="210">AVERAGE(CS322,CS325)</f>
        <v>180</v>
      </c>
      <c r="CT324" s="178">
        <f t="shared" ref="CT324" si="211">AVERAGE(CT322,CT325)</f>
        <v>175</v>
      </c>
      <c r="CU324" s="202"/>
      <c r="CV324" s="178">
        <f>AVERAGE(CV322,CV325)</f>
        <v>245</v>
      </c>
      <c r="CW324" s="178">
        <f t="shared" ref="CW324" si="212">AVERAGE(CW322,CW325)</f>
        <v>265</v>
      </c>
      <c r="CX324" s="178">
        <f t="shared" ref="CX324" si="213">AVERAGE(CX322,CX325)</f>
        <v>255</v>
      </c>
      <c r="CY324" s="202"/>
      <c r="CZ324" s="178">
        <f>AVERAGE(CZ322,CZ325)</f>
        <v>300</v>
      </c>
      <c r="DA324" s="178">
        <f t="shared" ref="DA324" si="214">AVERAGE(DA322,DA325)</f>
        <v>335</v>
      </c>
      <c r="DB324" s="178">
        <f t="shared" ref="DB324" si="215">AVERAGE(DB322,DB325)</f>
        <v>317.5</v>
      </c>
      <c r="DC324" s="202"/>
      <c r="DD324" s="178">
        <f>AVERAGE(DD322,DD325)</f>
        <v>350</v>
      </c>
      <c r="DE324" s="178">
        <f t="shared" ref="DE324" si="216">AVERAGE(DE322,DE325)</f>
        <v>435</v>
      </c>
      <c r="DF324" s="178">
        <f t="shared" ref="DF324" si="217">AVERAGE(DF322,DF325)</f>
        <v>392.5</v>
      </c>
      <c r="DG324" s="202"/>
      <c r="DH324" s="178">
        <f>AVERAGE(DH322,DH325)</f>
        <v>115</v>
      </c>
      <c r="DI324" s="178">
        <f t="shared" ref="DI324" si="218">AVERAGE(DI322,DI325)</f>
        <v>165</v>
      </c>
      <c r="DJ324" s="178">
        <f t="shared" ref="DJ324" si="219">AVERAGE(DJ322,DJ325)</f>
        <v>140</v>
      </c>
      <c r="DK324" s="202"/>
      <c r="DL324" s="178">
        <f>AVERAGE(DL322,DL325)</f>
        <v>240</v>
      </c>
      <c r="DM324" s="178">
        <f t="shared" ref="DM324" si="220">AVERAGE(DM322,DM325)</f>
        <v>280</v>
      </c>
      <c r="DN324" s="178">
        <f t="shared" ref="DN324" si="221">AVERAGE(DN322,DN325)</f>
        <v>260</v>
      </c>
      <c r="DO324" s="202"/>
      <c r="DP324" s="178">
        <f>AVERAGE(DP322,DP325)</f>
        <v>340</v>
      </c>
      <c r="DQ324" s="178">
        <f t="shared" ref="DQ324" si="222">AVERAGE(DQ322,DQ325)</f>
        <v>390</v>
      </c>
      <c r="DR324" s="178">
        <f t="shared" ref="DR324" si="223">AVERAGE(DR322,DR325)</f>
        <v>365</v>
      </c>
      <c r="DS324" s="202"/>
      <c r="DT324" s="178">
        <f>AVERAGE(DT322,DT325)</f>
        <v>420</v>
      </c>
      <c r="DU324" s="178">
        <f t="shared" ref="DU324" si="224">AVERAGE(DU322,DU325)</f>
        <v>445</v>
      </c>
      <c r="DV324" s="178">
        <f t="shared" ref="DV324" si="225">AVERAGE(DV322,DV325)</f>
        <v>432.5</v>
      </c>
      <c r="DW324" s="202"/>
      <c r="DX324" s="178">
        <f>AVERAGE(DX322,DX325)</f>
        <v>135</v>
      </c>
      <c r="DY324" s="178">
        <f t="shared" ref="DY324" si="226">AVERAGE(DY322,DY325)</f>
        <v>165</v>
      </c>
      <c r="DZ324" s="178">
        <f t="shared" ref="DZ324" si="227">AVERAGE(DZ322,DZ325)</f>
        <v>150</v>
      </c>
      <c r="EA324" s="202"/>
      <c r="EB324" s="178">
        <f>AVERAGE(EB322,EB325)</f>
        <v>250</v>
      </c>
      <c r="EC324" s="178">
        <f t="shared" ref="EC324" si="228">AVERAGE(EC322,EC325)</f>
        <v>330</v>
      </c>
      <c r="ED324" s="178">
        <f t="shared" ref="ED324" si="229">AVERAGE(ED322,ED325)</f>
        <v>290</v>
      </c>
      <c r="EE324" s="202"/>
      <c r="EF324" s="178">
        <f>AVERAGE(EF322,EF325)</f>
        <v>315</v>
      </c>
      <c r="EG324" s="178">
        <f t="shared" ref="EG324" si="230">AVERAGE(EG322,EG325)</f>
        <v>370</v>
      </c>
      <c r="EH324" s="178">
        <f t="shared" ref="EH324" si="231">AVERAGE(EH322,EH325)</f>
        <v>342.5</v>
      </c>
      <c r="EI324" s="202"/>
      <c r="EJ324" s="178">
        <f>AVERAGE(EJ322,EJ325)</f>
        <v>410</v>
      </c>
      <c r="EK324" s="178">
        <f t="shared" ref="EK324" si="232">AVERAGE(EK322,EK325)</f>
        <v>470</v>
      </c>
      <c r="EL324" s="178">
        <f t="shared" ref="EL324" si="233">AVERAGE(EL322,EL325)</f>
        <v>440</v>
      </c>
      <c r="EM324" s="202"/>
      <c r="EN324" s="178">
        <f>AVERAGE(EN322,EN325)</f>
        <v>140</v>
      </c>
      <c r="EO324" s="178">
        <f t="shared" ref="EO324" si="234">AVERAGE(EO322,EO325)</f>
        <v>180</v>
      </c>
      <c r="EP324" s="178">
        <f t="shared" ref="EP324" si="235">AVERAGE(EP322,EP325)</f>
        <v>160</v>
      </c>
      <c r="EQ324" s="202"/>
      <c r="ER324" s="179" t="s">
        <v>0</v>
      </c>
      <c r="ES324" s="180" t="s">
        <v>0</v>
      </c>
      <c r="ET324" s="181" t="s">
        <v>0</v>
      </c>
      <c r="EU324" s="202"/>
      <c r="EV324" s="178">
        <f>AVERAGE(EV322,EV325)</f>
        <v>280</v>
      </c>
      <c r="EW324" s="178">
        <f t="shared" ref="EW324" si="236">AVERAGE(EW322,EW325)</f>
        <v>350</v>
      </c>
      <c r="EX324" s="178">
        <f t="shared" ref="EX324" si="237">AVERAGE(EX322,EX325)</f>
        <v>315</v>
      </c>
      <c r="EY324" s="202"/>
      <c r="EZ324" s="178">
        <f>AVERAGE(EZ322,EZ325)</f>
        <v>400</v>
      </c>
      <c r="FA324" s="178">
        <f t="shared" ref="FA324" si="238">AVERAGE(FA322,FA325)</f>
        <v>500</v>
      </c>
      <c r="FB324" s="178">
        <f t="shared" ref="FB324" si="239">AVERAGE(FB322,FB325)</f>
        <v>450</v>
      </c>
      <c r="FC324" s="202"/>
      <c r="FD324" s="178">
        <f>AVERAGE(FD322,FD325)</f>
        <v>100</v>
      </c>
      <c r="FE324" s="178">
        <f t="shared" ref="FE324" si="240">AVERAGE(FE322,FE325)</f>
        <v>140</v>
      </c>
      <c r="FF324" s="178">
        <f t="shared" ref="FF324" si="241">AVERAGE(FF322,FF325)</f>
        <v>120</v>
      </c>
      <c r="FG324" s="202"/>
      <c r="FH324" s="178">
        <f>AVERAGE(FH322,FH325)</f>
        <v>250</v>
      </c>
      <c r="FI324" s="178">
        <f t="shared" ref="FI324" si="242">AVERAGE(FI322,FI325)</f>
        <v>300</v>
      </c>
      <c r="FJ324" s="178">
        <f t="shared" ref="FJ324" si="243">AVERAGE(FJ322,FJ325)</f>
        <v>275</v>
      </c>
      <c r="FK324" s="202"/>
      <c r="FL324" s="178">
        <f>AVERAGE(FL322,FL325)</f>
        <v>310</v>
      </c>
      <c r="FM324" s="178">
        <f t="shared" ref="FM324" si="244">AVERAGE(FM322,FM325)</f>
        <v>350</v>
      </c>
      <c r="FN324" s="178">
        <f t="shared" ref="FN324" si="245">AVERAGE(FN322,FN325)</f>
        <v>330</v>
      </c>
      <c r="FO324" s="202"/>
      <c r="FP324" s="178">
        <f>AVERAGE(FP322,FP325)</f>
        <v>380</v>
      </c>
      <c r="FQ324" s="178">
        <f t="shared" ref="FQ324" si="246">AVERAGE(FQ322,FQ325)</f>
        <v>430</v>
      </c>
      <c r="FR324" s="178">
        <f t="shared" ref="FR324" si="247">AVERAGE(FR322,FR325)</f>
        <v>405</v>
      </c>
      <c r="FS324" s="202"/>
      <c r="FT324" s="178">
        <f>AVERAGE(FT322,FT325)</f>
        <v>110</v>
      </c>
      <c r="FU324" s="178">
        <f t="shared" ref="FU324" si="248">AVERAGE(FU322,FU325)</f>
        <v>155</v>
      </c>
      <c r="FV324" s="178">
        <f t="shared" ref="FV324" si="249">AVERAGE(FV322,FV325)</f>
        <v>132.5</v>
      </c>
      <c r="FW324" s="202"/>
      <c r="FX324" s="178">
        <f>AVERAGE(FX322,FX325)</f>
        <v>275</v>
      </c>
      <c r="FY324" s="178">
        <f t="shared" ref="FY324" si="250">AVERAGE(FY322,FY325)</f>
        <v>310</v>
      </c>
      <c r="FZ324" s="178">
        <f t="shared" ref="FZ324" si="251">AVERAGE(FZ322,FZ325)</f>
        <v>292.5</v>
      </c>
      <c r="GA324" s="203"/>
    </row>
    <row r="325" spans="1:183" x14ac:dyDescent="0.3">
      <c r="A325" s="2">
        <f t="shared" si="0"/>
        <v>1</v>
      </c>
      <c r="B325" s="2">
        <f t="shared" si="1"/>
        <v>2025</v>
      </c>
      <c r="C325" s="32">
        <v>45667</v>
      </c>
      <c r="D325" s="204">
        <v>350</v>
      </c>
      <c r="E325" s="205">
        <v>400</v>
      </c>
      <c r="F325" s="206">
        <f t="shared" ref="F325:F326" si="252">IF(ISNUMBER(E325),(E325-D325)/2+D325,"N/A")</f>
        <v>375</v>
      </c>
      <c r="G325" s="201" t="str">
        <f t="shared" ref="G325:G326" si="253">IF(ISNUMBER(F325),((IF(E325="N/A","N/A",(IF((IF(ISNUMBER(F324),F325-F324,F325-F323))=0,"Steady",(IF(ISNUMBER(F324),F325-F324,F325-F323))))))),"N/A")</f>
        <v>Steady</v>
      </c>
      <c r="H325" s="204">
        <v>275</v>
      </c>
      <c r="I325" s="205">
        <v>325</v>
      </c>
      <c r="J325" s="206">
        <f t="shared" ref="J325:J326" si="254">IF(ISNUMBER(I325),(I325-H325)/2+H325,"N/A")</f>
        <v>300</v>
      </c>
      <c r="K325" s="201" t="str">
        <f t="shared" ref="K325:K326" si="255">IF(ISNUMBER(J325),((IF(I325="N/A","N/A",(IF((IF(ISNUMBER(J324),J325-J324,J325-J323))=0,"Steady",(IF(ISNUMBER(J324),J325-J324,J325-J323))))))),"N/A")</f>
        <v>Steady</v>
      </c>
      <c r="L325" s="204">
        <v>370</v>
      </c>
      <c r="M325" s="205">
        <v>410</v>
      </c>
      <c r="N325" s="206">
        <f t="shared" ref="N325:N326" si="256">IF(ISNUMBER(M325),(M325-L325)/2+L325,"N/A")</f>
        <v>390</v>
      </c>
      <c r="O325" s="201" t="str">
        <f t="shared" ref="O325:O326" si="257">IF(ISNUMBER(N325),((IF(M325="N/A","N/A",(IF((IF(ISNUMBER(N324),N325-N324,N325-N323))=0,"Steady",(IF(ISNUMBER(N324),N325-N324,N325-N323))))))),"N/A")</f>
        <v>Steady</v>
      </c>
      <c r="P325" s="204">
        <v>100</v>
      </c>
      <c r="Q325" s="205">
        <v>150</v>
      </c>
      <c r="R325" s="206">
        <f>IF(ISNUMBER(Q325),(Q325-P325)/2+P325,"N/A")</f>
        <v>125</v>
      </c>
      <c r="S325" s="201" t="str">
        <f>IF(ISNUMBER(R325),((IF(Q325="N/A","N/A",(IF((IF(ISNUMBER(R324),R325-R324,R325-R323))=0,"Steady",(IF(ISNUMBER(R324),R325-R324,R325-R323))))))),"N/A")</f>
        <v>Steady</v>
      </c>
      <c r="T325" s="204">
        <v>240</v>
      </c>
      <c r="U325" s="205">
        <v>280</v>
      </c>
      <c r="V325" s="206">
        <f t="shared" ref="V325:V326" si="258">IF(ISNUMBER(U325),(U325-T325)/2+T325,"N/A")</f>
        <v>260</v>
      </c>
      <c r="W325" s="201" t="str">
        <f t="shared" ref="W325:W326" si="259">IF(ISNUMBER(V325),((IF(U325="N/A","N/A",(IF((IF(ISNUMBER(V324),V325-V324,V325-V323))=0,"Steady",(IF(ISNUMBER(V324),V325-V324,V325-V323))))))),"N/A")</f>
        <v>Steady</v>
      </c>
      <c r="X325" s="204">
        <v>280</v>
      </c>
      <c r="Y325" s="205">
        <v>350</v>
      </c>
      <c r="Z325" s="206">
        <f t="shared" ref="Z325:Z326" si="260">IF(ISNUMBER(Y325),(Y325-X325)/2+X325,"N/A")</f>
        <v>315</v>
      </c>
      <c r="AA325" s="201" t="str">
        <f t="shared" ref="AA325:AA326" si="261">IF(ISNUMBER(Z325),((IF(Y325="N/A","N/A",(IF((IF(ISNUMBER(Z324),Z325-Z324,Z325-Z323))=0,"Steady",(IF(ISNUMBER(Z324),Z325-Z324,Z325-Z323))))))),"N/A")</f>
        <v>Steady</v>
      </c>
      <c r="AB325" s="204">
        <v>370</v>
      </c>
      <c r="AC325" s="205">
        <v>420</v>
      </c>
      <c r="AD325" s="206">
        <f t="shared" ref="AD325:AD326" si="262">IF(ISNUMBER(AC325),(AC325-AB325)/2+AB325,"N/A")</f>
        <v>395</v>
      </c>
      <c r="AE325" s="201" t="str">
        <f t="shared" ref="AE325:AE326" si="263">IF(ISNUMBER(AD325),((IF(AC325="N/A","N/A",(IF((IF(ISNUMBER(AD324),AD325-AD324,AD325-AD323))=0,"Steady",(IF(ISNUMBER(AD324),AD325-AD324,AD325-AD323))))))),"N/A")</f>
        <v>Steady</v>
      </c>
      <c r="AF325" s="204">
        <v>120</v>
      </c>
      <c r="AG325" s="205">
        <v>170</v>
      </c>
      <c r="AH325" s="206">
        <f t="shared" ref="AH325:AH326" si="264">IF(ISNUMBER(AG325),(AG325-AF325)/2+AF325,"N/A")</f>
        <v>145</v>
      </c>
      <c r="AI325" s="201" t="str">
        <f t="shared" ref="AI325:AI326" si="265">IF(ISNUMBER(AH325),((IF(AG325="N/A","N/A",(IF((IF(ISNUMBER(AH324),AH325-AH324,AH325-AH323))=0,"Steady",(IF(ISNUMBER(AH324),AH325-AH324,AH325-AH323))))))),"N/A")</f>
        <v>Steady</v>
      </c>
      <c r="AJ325" s="204">
        <v>275</v>
      </c>
      <c r="AK325" s="205">
        <v>350</v>
      </c>
      <c r="AL325" s="206">
        <f t="shared" ref="AL325:AL326" si="266">IF(ISNUMBER(AK325),(AK325-AJ325)/2+AJ325,"N/A")</f>
        <v>312.5</v>
      </c>
      <c r="AM325" s="201" t="str">
        <f t="shared" ref="AM325:AM326" si="267">IF(ISNUMBER(AL325),((IF(AK325="N/A","N/A",(IF((IF(ISNUMBER(AL324),AL325-AL324,AL325-AL323))=0,"Steady",(IF(ISNUMBER(AL324),AL325-AL324,AL325-AL323))))))),"N/A")</f>
        <v>Steady</v>
      </c>
      <c r="AN325" s="204">
        <v>260</v>
      </c>
      <c r="AO325" s="205">
        <v>300</v>
      </c>
      <c r="AP325" s="206">
        <f t="shared" ref="AP325:AP326" si="268">IF(ISNUMBER(AO325),(AO325-AN325)/2+AN325,"N/A")</f>
        <v>280</v>
      </c>
      <c r="AQ325" s="201" t="str">
        <f t="shared" ref="AQ325:AQ326" si="269">IF(ISNUMBER(AP325),((IF(AO325="N/A","N/A",(IF((IF(ISNUMBER(AP324),AP325-AP324,AP325-AP323))=0,"Steady",(IF(ISNUMBER(AP324),AP325-AP324,AP325-AP323))))))),"N/A")</f>
        <v>Steady</v>
      </c>
      <c r="AR325" s="204">
        <v>370</v>
      </c>
      <c r="AS325" s="205">
        <v>450</v>
      </c>
      <c r="AT325" s="206">
        <f t="shared" ref="AT325:AT326" si="270">IF(ISNUMBER(AS325),(AS325-AR325)/2+AR325,"N/A")</f>
        <v>410</v>
      </c>
      <c r="AU325" s="201">
        <f t="shared" ref="AU325:AU326" si="271">IF(ISNUMBER(AT325),((IF(AS325="N/A","N/A",(IF((IF(ISNUMBER(AT324),AT325-AT324,AT325-AT323))=0,"Steady",(IF(ISNUMBER(AT324),AT325-AT324,AT325-AT323))))))),"N/A")</f>
        <v>-5</v>
      </c>
      <c r="AV325" s="204">
        <v>110</v>
      </c>
      <c r="AW325" s="205">
        <v>160</v>
      </c>
      <c r="AX325" s="206">
        <f t="shared" ref="AX325:AX326" si="272">IF(ISNUMBER(AW325),(AW325-AV325)/2+AV325,"N/A")</f>
        <v>135</v>
      </c>
      <c r="AY325" s="201" t="str">
        <f t="shared" ref="AY325:AY326" si="273">IF(ISNUMBER(AX325),((IF(AW325="N/A","N/A",(IF((IF(ISNUMBER(AX324),AX325-AX324,AX325-AX323))=0,"Steady",(IF(ISNUMBER(AX324),AX325-AX324,AX325-AX323))))))),"N/A")</f>
        <v>Steady</v>
      </c>
      <c r="AZ325" s="204">
        <v>230</v>
      </c>
      <c r="BA325" s="205">
        <v>270</v>
      </c>
      <c r="BB325" s="206">
        <f t="shared" ref="BB325:BB326" si="274">IF(ISNUMBER(BA325),(BA325-AZ325)/2+AZ325,"N/A")</f>
        <v>250</v>
      </c>
      <c r="BC325" s="201" t="str">
        <f t="shared" ref="BC325:BC326" si="275">IF(ISNUMBER(BB325),((IF(BA325="N/A","N/A",(IF((IF(ISNUMBER(BB324),BB325-BB324,BB325-BB323))=0,"Steady",(IF(ISNUMBER(BB324),BB325-BB324,BB325-BB323))))))),"N/A")</f>
        <v>Steady</v>
      </c>
      <c r="BD325" s="204">
        <v>350</v>
      </c>
      <c r="BE325" s="205">
        <v>390</v>
      </c>
      <c r="BF325" s="206">
        <f>IF(ISNUMBER(BE325),(BE325-BD325)/2+BD325,"N/A")</f>
        <v>370</v>
      </c>
      <c r="BG325" s="201" t="str">
        <f>IF(ISNUMBER(BF325),((IF(BE325="N/A","N/A",(IF((IF(ISNUMBER(BF324),BF325-BF324,BF325-BF323))=0,"Steady",(IF(ISNUMBER(BF324),BF325-BF324,BF325-BF323))))))),"N/A")</f>
        <v>Steady</v>
      </c>
      <c r="BH325" s="204">
        <v>430</v>
      </c>
      <c r="BI325" s="205">
        <v>500</v>
      </c>
      <c r="BJ325" s="206">
        <f>IF(ISNUMBER(BI325),(BI325-BH325)/2+BH325,"N/A")</f>
        <v>465</v>
      </c>
      <c r="BK325" s="201">
        <f>IF(ISNUMBER(BJ325),((IF(BI325="N/A","N/A",(IF((IF(ISNUMBER(BJ324),BJ325-BJ324,BJ325-BJ323))=0,"Steady",(IF(ISNUMBER(BJ324),BJ325-BJ324,BJ325-BJ323))))))),"N/A")</f>
        <v>-7.5</v>
      </c>
      <c r="BL325" s="204">
        <v>210</v>
      </c>
      <c r="BM325" s="205">
        <v>250</v>
      </c>
      <c r="BN325" s="206">
        <f>IF(ISNUMBER(BM325),(BM325-BL325)/2+BL325,"N/A")</f>
        <v>230</v>
      </c>
      <c r="BO325" s="201" t="str">
        <f>IF(ISNUMBER(BN325),((IF(BM325="N/A","N/A",(IF((IF(ISNUMBER(BN324),BN325-BN324,BN325-BN323))=0,"Steady",(IF(ISNUMBER(BN324),BN325-BN324,BN325-BN323))))))),"N/A")</f>
        <v>Steady</v>
      </c>
      <c r="BP325" s="204">
        <v>320</v>
      </c>
      <c r="BQ325" s="205">
        <v>380</v>
      </c>
      <c r="BR325" s="206">
        <f>IF(ISNUMBER(BQ325),(BQ325-BP325)/2+BP325,"N/A")</f>
        <v>350</v>
      </c>
      <c r="BS325" s="201" t="str">
        <f>IF(ISNUMBER(BR325),((IF(BQ325="N/A","N/A",(IF((IF(ISNUMBER(BR324),BR325-BR324,BR325-BR323))=0,"Steady",(IF(ISNUMBER(BR324),BR325-BR324,BR325-BR323))))))),"N/A")</f>
        <v>Steady</v>
      </c>
      <c r="BT325" s="204">
        <v>270</v>
      </c>
      <c r="BU325" s="205">
        <v>310</v>
      </c>
      <c r="BV325" s="206">
        <f t="shared" ref="BV325:BV326" si="276">IF(ISNUMBER(BU325),(BU325-BT325)/2+BT325,"N/A")</f>
        <v>290</v>
      </c>
      <c r="BW325" s="201">
        <f t="shared" ref="BW325:BW326" si="277">IF(ISNUMBER(BV325),((IF(BU325="N/A","N/A",(IF((IF(ISNUMBER(BV324),BV325-BV324,BV325-BV323))=0,"Steady",(IF(ISNUMBER(BV324),BV325-BV324,BV325-BV323))))))),"N/A")</f>
        <v>2.5</v>
      </c>
      <c r="BX325" s="204">
        <v>360</v>
      </c>
      <c r="BY325" s="205">
        <v>430</v>
      </c>
      <c r="BZ325" s="206">
        <f t="shared" ref="BZ325:BZ326" si="278">IF(ISNUMBER(BY325),(BY325-BX325)/2+BX325,"N/A")</f>
        <v>395</v>
      </c>
      <c r="CA325" s="201">
        <f t="shared" ref="CA325:CA326" si="279">IF(ISNUMBER(BZ325),((IF(BY325="N/A","N/A",(IF((IF(ISNUMBER(BZ324),BZ325-BZ324,BZ325-BZ323))=0,"Steady",(IF(ISNUMBER(BZ324),BZ325-BZ324,BZ325-BZ323))))))),"N/A")</f>
        <v>-7.5</v>
      </c>
      <c r="CB325" s="204">
        <v>110</v>
      </c>
      <c r="CC325" s="205">
        <v>150</v>
      </c>
      <c r="CD325" s="206">
        <f t="shared" ref="CD325:CD326" si="280">IF(ISNUMBER(CC325),(CC325-CB325)/2+CB325,"N/A")</f>
        <v>130</v>
      </c>
      <c r="CE325" s="201" t="str">
        <f t="shared" ref="CE325:CE326" si="281">IF(ISNUMBER(CD325),((IF(CC325="N/A","N/A",(IF((IF(ISNUMBER(CD324),CD325-CD324,CD325-CD323))=0,"Steady",(IF(ISNUMBER(CD324),CD325-CD324,CD325-CD323))))))),"N/A")</f>
        <v>Steady</v>
      </c>
      <c r="CF325" s="204">
        <v>240</v>
      </c>
      <c r="CG325" s="205">
        <v>270</v>
      </c>
      <c r="CH325" s="206">
        <f t="shared" ref="CH325:CH326" si="282">IF(ISNUMBER(CG325),(CG325-CF325)/2+CF325,"N/A")</f>
        <v>255</v>
      </c>
      <c r="CI325" s="201" t="str">
        <f t="shared" ref="CI325:CI326" si="283">IF(ISNUMBER(CH325),((IF(CG325="N/A","N/A",(IF((IF(ISNUMBER(CH324),CH325-CH324,CH325-CH323))=0,"Steady",(IF(ISNUMBER(CH324),CH325-CH324,CH325-CH323))))))),"N/A")</f>
        <v>Steady</v>
      </c>
      <c r="CJ325" s="204">
        <v>320</v>
      </c>
      <c r="CK325" s="205">
        <v>350</v>
      </c>
      <c r="CL325" s="206">
        <f t="shared" ref="CL325:CL326" si="284">IF(ISNUMBER(CK325),(CK325-CJ325)/2+CJ325,"N/A")</f>
        <v>335</v>
      </c>
      <c r="CM325" s="201">
        <f t="shared" ref="CM325:CM326" si="285">IF(ISNUMBER(CL325),((IF(CK325="N/A","N/A",(IF((IF(ISNUMBER(CL324),CL325-CL324,CL325-CL323))=0,"Steady",(IF(ISNUMBER(CL324),CL325-CL324,CL325-CL323))))))),"N/A")</f>
        <v>2.5</v>
      </c>
      <c r="CN325" s="204">
        <v>430</v>
      </c>
      <c r="CO325" s="205">
        <v>470</v>
      </c>
      <c r="CP325" s="206">
        <f t="shared" ref="CP325:CP326" si="286">IF(ISNUMBER(CO325),(CO325-CN325)/2+CN325,"N/A")</f>
        <v>450</v>
      </c>
      <c r="CQ325" s="201">
        <f t="shared" ref="CQ325:CQ326" si="287">IF(ISNUMBER(CP325),((IF(CO325="N/A","N/A",(IF((IF(ISNUMBER(CP324),CP325-CP324,CP325-CP323))=0,"Steady",(IF(ISNUMBER(CP324),CP325-CP324,CP325-CP323))))))),"N/A")</f>
        <v>-7.5</v>
      </c>
      <c r="CR325" s="204">
        <v>170</v>
      </c>
      <c r="CS325" s="205">
        <v>180</v>
      </c>
      <c r="CT325" s="206">
        <f>IF(ISNUMBER(CS325),(CS325-CR325)/2+CR325,"N/A")</f>
        <v>175</v>
      </c>
      <c r="CU325" s="201" t="str">
        <f>IF(ISNUMBER(CT325),((IF(CS325="N/A","N/A",(IF((IF(ISNUMBER(CT324),CT325-CT324,CT325-CT323))=0,"Steady",(IF(ISNUMBER(CT324),CT325-CT324,CT325-CT323))))))),"N/A")</f>
        <v>Steady</v>
      </c>
      <c r="CV325" s="204">
        <v>245</v>
      </c>
      <c r="CW325" s="205">
        <v>265</v>
      </c>
      <c r="CX325" s="206">
        <f t="shared" ref="CX325:CX326" si="288">IF(ISNUMBER(CW325),(CW325-CV325)/2+CV325,"N/A")</f>
        <v>255</v>
      </c>
      <c r="CY325" s="201" t="str">
        <f t="shared" ref="CY325:CY326" si="289">IF(ISNUMBER(CX325),((IF(CW325="N/A","N/A",(IF((IF(ISNUMBER(CX324),CX325-CX324,CX325-CX323))=0,"Steady",(IF(ISNUMBER(CX324),CX325-CX324,CX325-CX323))))))),"N/A")</f>
        <v>Steady</v>
      </c>
      <c r="CZ325" s="204">
        <v>300</v>
      </c>
      <c r="DA325" s="205">
        <v>340</v>
      </c>
      <c r="DB325" s="206">
        <f t="shared" ref="DB325:DB326" si="290">IF(ISNUMBER(DA325),(DA325-CZ325)/2+CZ325,"N/A")</f>
        <v>320</v>
      </c>
      <c r="DC325" s="201">
        <f t="shared" ref="DC325:DC326" si="291">IF(ISNUMBER(DB325),((IF(DA325="N/A","N/A",(IF((IF(ISNUMBER(DB324),DB325-DB324,DB325-DB323))=0,"Steady",(IF(ISNUMBER(DB324),DB325-DB324,DB325-DB323))))))),"N/A")</f>
        <v>2.5</v>
      </c>
      <c r="DD325" s="204">
        <v>340</v>
      </c>
      <c r="DE325" s="205">
        <v>430</v>
      </c>
      <c r="DF325" s="206">
        <f t="shared" ref="DF325:DF326" si="292">IF(ISNUMBER(DE325),(DE325-DD325)/2+DD325,"N/A")</f>
        <v>385</v>
      </c>
      <c r="DG325" s="201">
        <f t="shared" ref="DG325:DG326" si="293">IF(ISNUMBER(DF325),((IF(DE325="N/A","N/A",(IF((IF(ISNUMBER(DF324),DF325-DF324,DF325-DF323))=0,"Steady",(IF(ISNUMBER(DF324),DF325-DF324,DF325-DF323))))))),"N/A")</f>
        <v>-7.5</v>
      </c>
      <c r="DH325" s="204">
        <v>115</v>
      </c>
      <c r="DI325" s="205">
        <v>165</v>
      </c>
      <c r="DJ325" s="206">
        <f t="shared" ref="DJ325:DJ326" si="294">IF(ISNUMBER(DI325),(DI325-DH325)/2+DH325,"N/A")</f>
        <v>140</v>
      </c>
      <c r="DK325" s="201" t="str">
        <f t="shared" ref="DK325:DK326" si="295">IF(ISNUMBER(DJ325),((IF(DI325="N/A","N/A",(IF((IF(ISNUMBER(DJ324),DJ325-DJ324,DJ325-DJ323))=0,"Steady",(IF(ISNUMBER(DJ324),DJ325-DJ324,DJ325-DJ323))))))),"N/A")</f>
        <v>Steady</v>
      </c>
      <c r="DL325" s="204">
        <v>240</v>
      </c>
      <c r="DM325" s="205">
        <v>280</v>
      </c>
      <c r="DN325" s="206">
        <f t="shared" ref="DN325:DN326" si="296">IF(ISNUMBER(DM325),(DM325-DL325)/2+DL325,"N/A")</f>
        <v>260</v>
      </c>
      <c r="DO325" s="201" t="str">
        <f t="shared" ref="DO325:DO326" si="297">IF(ISNUMBER(DN325),((IF(DM325="N/A","N/A",(IF((IF(ISNUMBER(DN324),DN325-DN324,DN325-DN323))=0,"Steady",(IF(ISNUMBER(DN324),DN325-DN324,DN325-DN323))))))),"N/A")</f>
        <v>Steady</v>
      </c>
      <c r="DP325" s="204">
        <v>340</v>
      </c>
      <c r="DQ325" s="205">
        <v>390</v>
      </c>
      <c r="DR325" s="206">
        <f t="shared" ref="DR325:DR326" si="298">IF(ISNUMBER(DQ325),(DQ325-DP325)/2+DP325,"N/A")</f>
        <v>365</v>
      </c>
      <c r="DS325" s="201" t="str">
        <f t="shared" ref="DS325:DS326" si="299">IF(ISNUMBER(DR325),((IF(DQ325="N/A","N/A",(IF((IF(ISNUMBER(DR324),DR325-DR324,DR325-DR323))=0,"Steady",(IF(ISNUMBER(DR324),DR325-DR324,DR325-DR323))))))),"N/A")</f>
        <v>Steady</v>
      </c>
      <c r="DT325" s="204">
        <v>420</v>
      </c>
      <c r="DU325" s="205">
        <v>440</v>
      </c>
      <c r="DV325" s="206">
        <f t="shared" ref="DV325:DV326" si="300">IF(ISNUMBER(DU325),(DU325-DT325)/2+DT325,"N/A")</f>
        <v>430</v>
      </c>
      <c r="DW325" s="201">
        <f t="shared" ref="DW325:DW326" si="301">IF(ISNUMBER(DV325),((IF(DU325="N/A","N/A",(IF((IF(ISNUMBER(DV324),DV325-DV324,DV325-DV323))=0,"Steady",(IF(ISNUMBER(DV324),DV325-DV324,DV325-DV323))))))),"N/A")</f>
        <v>-2.5</v>
      </c>
      <c r="DX325" s="204">
        <v>135</v>
      </c>
      <c r="DY325" s="205">
        <v>165</v>
      </c>
      <c r="DZ325" s="206">
        <f t="shared" ref="DZ325:DZ326" si="302">IF(ISNUMBER(DY325),(DY325-DX325)/2+DX325,"N/A")</f>
        <v>150</v>
      </c>
      <c r="EA325" s="201" t="str">
        <f t="shared" ref="EA325:EA326" si="303">IF(ISNUMBER(DZ325),((IF(DY325="N/A","N/A",(IF((IF(ISNUMBER(DZ324),DZ325-DZ324,DZ325-DZ323))=0,"Steady",(IF(ISNUMBER(DZ324),DZ325-DZ324,DZ325-DZ323))))))),"N/A")</f>
        <v>Steady</v>
      </c>
      <c r="EB325" s="204">
        <v>250</v>
      </c>
      <c r="EC325" s="205">
        <v>330</v>
      </c>
      <c r="ED325" s="206">
        <f t="shared" ref="ED325:ED326" si="304">IF(ISNUMBER(EC325),(EC325-EB325)/2+EB325,"N/A")</f>
        <v>290</v>
      </c>
      <c r="EE325" s="201" t="str">
        <f t="shared" ref="EE325:EE326" si="305">IF(ISNUMBER(ED325),((IF(EC325="N/A","N/A",(IF((IF(ISNUMBER(ED324),ED325-ED324,ED325-ED323))=0,"Steady",(IF(ISNUMBER(ED324),ED325-ED324,ED325-ED323))))))),"N/A")</f>
        <v>Steady</v>
      </c>
      <c r="EF325" s="204">
        <v>300</v>
      </c>
      <c r="EG325" s="205">
        <v>360</v>
      </c>
      <c r="EH325" s="206">
        <f t="shared" ref="EH325:EH326" si="306">IF(ISNUMBER(EG325),(EG325-EF325)/2+EF325,"N/A")</f>
        <v>330</v>
      </c>
      <c r="EI325" s="201">
        <f t="shared" ref="EI325:EI326" si="307">IF(ISNUMBER(EH325),((IF(EG325="N/A","N/A",(IF((IF(ISNUMBER(EH324),EH325-EH324,EH325-EH323))=0,"Steady",(IF(ISNUMBER(EH324),EH325-EH324,EH325-EH323))))))),"N/A")</f>
        <v>-12.5</v>
      </c>
      <c r="EJ325" s="204">
        <v>410</v>
      </c>
      <c r="EK325" s="205">
        <v>470</v>
      </c>
      <c r="EL325" s="206">
        <f t="shared" ref="EL325:EL326" si="308">IF(ISNUMBER(EK325),(EK325-EJ325)/2+EJ325,"N/A")</f>
        <v>440</v>
      </c>
      <c r="EM325" s="201" t="str">
        <f t="shared" ref="EM325:EM326" si="309">IF(ISNUMBER(EL325),((IF(EK325="N/A","N/A",(IF((IF(ISNUMBER(EL324),EL325-EL324,EL325-EL323))=0,"Steady",(IF(ISNUMBER(EL324),EL325-EL324,EL325-EL323))))))),"N/A")</f>
        <v>Steady</v>
      </c>
      <c r="EN325" s="204">
        <v>160</v>
      </c>
      <c r="EO325" s="205">
        <v>200</v>
      </c>
      <c r="EP325" s="206">
        <f t="shared" ref="EP325:EP326" si="310">IF(ISNUMBER(EO325),(EO325-EN325)/2+EN325,"N/A")</f>
        <v>180</v>
      </c>
      <c r="EQ325" s="201">
        <f t="shared" ref="EQ325:EQ326" si="311">IF(ISNUMBER(EP325),((IF(EO325="N/A","N/A",(IF((IF(ISNUMBER(EP324),EP325-EP324,EP325-EP323))=0,"Steady",(IF(ISNUMBER(EP324),EP325-EP324,EP325-EP323))))))),"N/A")</f>
        <v>20</v>
      </c>
      <c r="ER325" s="204" t="s">
        <v>0</v>
      </c>
      <c r="ES325" s="205" t="s">
        <v>0</v>
      </c>
      <c r="ET325" s="206" t="s">
        <v>0</v>
      </c>
      <c r="EU325" s="201" t="s">
        <v>0</v>
      </c>
      <c r="EV325" s="204">
        <v>280</v>
      </c>
      <c r="EW325" s="205">
        <v>350</v>
      </c>
      <c r="EX325" s="206">
        <f t="shared" ref="EX325:EX326" si="312">IF(ISNUMBER(EW325),(EW325-EV325)/2+EV325,"N/A")</f>
        <v>315</v>
      </c>
      <c r="EY325" s="201" t="str">
        <f t="shared" ref="EY325:EY326" si="313">IF(ISNUMBER(EX325),((IF(EW325="N/A","N/A",(IF((IF(ISNUMBER(EX324),EX325-EX324,EX325-EX323))=0,"Steady",(IF(ISNUMBER(EX324),EX325-EX324,EX325-EX323))))))),"N/A")</f>
        <v>Steady</v>
      </c>
      <c r="EZ325" s="204">
        <v>400</v>
      </c>
      <c r="FA325" s="205">
        <v>500</v>
      </c>
      <c r="FB325" s="206">
        <f t="shared" ref="FB325:FB326" si="314">IF(ISNUMBER(FA325),(FA325-EZ325)/2+EZ325,"N/A")</f>
        <v>450</v>
      </c>
      <c r="FC325" s="201" t="str">
        <f t="shared" ref="FC325:FC326" si="315">IF(ISNUMBER(FB325),((IF(FA325="N/A","N/A",(IF((IF(ISNUMBER(FB324),FB325-FB324,FB325-FB323))=0,"Steady",(IF(ISNUMBER(FB324),FB325-FB324,FB325-FB323))))))),"N/A")</f>
        <v>Steady</v>
      </c>
      <c r="FD325" s="204">
        <v>100</v>
      </c>
      <c r="FE325" s="205">
        <v>140</v>
      </c>
      <c r="FF325" s="206">
        <f t="shared" ref="FF325:FF326" si="316">IF(ISNUMBER(FE325),(FE325-FD325)/2+FD325,"N/A")</f>
        <v>120</v>
      </c>
      <c r="FG325" s="201" t="str">
        <f t="shared" ref="FG325:FG326" si="317">IF(ISNUMBER(FF325),((IF(FE325="N/A","N/A",(IF((IF(ISNUMBER(FF324),FF325-FF324,FF325-FF323))=0,"Steady",(IF(ISNUMBER(FF324),FF325-FF324,FF325-FF323))))))),"N/A")</f>
        <v>Steady</v>
      </c>
      <c r="FH325" s="204">
        <v>250</v>
      </c>
      <c r="FI325" s="205">
        <v>300</v>
      </c>
      <c r="FJ325" s="206">
        <f t="shared" ref="FJ325:FJ326" si="318">IF(ISNUMBER(FI325),(FI325-FH325)/2+FH325,"N/A")</f>
        <v>275</v>
      </c>
      <c r="FK325" s="201" t="str">
        <f t="shared" ref="FK325:FK326" si="319">IF(ISNUMBER(FJ325),((IF(FI325="N/A","N/A",(IF((IF(ISNUMBER(FJ324),FJ325-FJ324,FJ325-FJ323))=0,"Steady",(IF(ISNUMBER(FJ324),FJ325-FJ324,FJ325-FJ323))))))),"N/A")</f>
        <v>Steady</v>
      </c>
      <c r="FL325" s="204">
        <v>310</v>
      </c>
      <c r="FM325" s="205">
        <v>350</v>
      </c>
      <c r="FN325" s="206">
        <f t="shared" ref="FN325:FN326" si="320">IF(ISNUMBER(FM325),(FM325-FL325)/2+FL325,"N/A")</f>
        <v>330</v>
      </c>
      <c r="FO325" s="201" t="str">
        <f t="shared" ref="FO325:FO326" si="321">IF(ISNUMBER(FN325),((IF(FM325="N/A","N/A",(IF((IF(ISNUMBER(FN324),FN325-FN324,FN325-FN323))=0,"Steady",(IF(ISNUMBER(FN324),FN325-FN324,FN325-FN323))))))),"N/A")</f>
        <v>Steady</v>
      </c>
      <c r="FP325" s="204">
        <v>380</v>
      </c>
      <c r="FQ325" s="205">
        <v>430</v>
      </c>
      <c r="FR325" s="206">
        <f t="shared" ref="FR325:FR326" si="322">IF(ISNUMBER(FQ325),(FQ325-FP325)/2+FP325,"N/A")</f>
        <v>405</v>
      </c>
      <c r="FS325" s="201" t="str">
        <f t="shared" ref="FS325:FS326" si="323">IF(ISNUMBER(FR325),((IF(FQ325="N/A","N/A",(IF((IF(ISNUMBER(FR324),FR325-FR324,FR325-FR323))=0,"Steady",(IF(ISNUMBER(FR324),FR325-FR324,FR325-FR323))))))),"N/A")</f>
        <v>Steady</v>
      </c>
      <c r="FT325" s="204">
        <v>110</v>
      </c>
      <c r="FU325" s="205">
        <v>160</v>
      </c>
      <c r="FV325" s="206">
        <f t="shared" ref="FV325:FV326" si="324">IF(ISNUMBER(FU325),(FU325-FT325)/2+FT325,"N/A")</f>
        <v>135</v>
      </c>
      <c r="FW325" s="201">
        <f t="shared" ref="FW325:FW326" si="325">IF(ISNUMBER(FV325),((IF(FU325="N/A","N/A",(IF((IF(ISNUMBER(FV324),FV325-FV324,FV325-FV323))=0,"Steady",(IF(ISNUMBER(FV324),FV325-FV324,FV325-FV323))))))),"N/A")</f>
        <v>2.5</v>
      </c>
      <c r="FX325" s="204">
        <v>270</v>
      </c>
      <c r="FY325" s="205">
        <v>300</v>
      </c>
      <c r="FZ325" s="206">
        <f t="shared" ref="FZ325:FZ326" si="326">IF(ISNUMBER(FY325),(FY325-FX325)/2+FX325,"N/A")</f>
        <v>285</v>
      </c>
      <c r="GA325" s="207">
        <f t="shared" ref="GA325:GA326" si="327">IF(ISNUMBER(FZ325),((IF(FY325="N/A","N/A",(IF((IF(ISNUMBER(FZ324),FZ325-FZ324,FZ325-FZ323))=0,"Steady",(IF(ISNUMBER(FZ324),FZ325-FZ324,FZ325-FZ323))))))),"N/A")</f>
        <v>-7.5</v>
      </c>
    </row>
    <row r="326" spans="1:183" x14ac:dyDescent="0.3">
      <c r="A326" s="2">
        <f t="shared" si="0"/>
        <v>1</v>
      </c>
      <c r="B326" s="2">
        <f t="shared" si="1"/>
        <v>2025</v>
      </c>
      <c r="C326" s="32">
        <v>45674</v>
      </c>
      <c r="D326" s="175">
        <v>350</v>
      </c>
      <c r="E326" s="176">
        <v>400</v>
      </c>
      <c r="F326" s="177">
        <f t="shared" si="252"/>
        <v>375</v>
      </c>
      <c r="G326" s="201" t="str">
        <f t="shared" si="253"/>
        <v>Steady</v>
      </c>
      <c r="H326" s="175">
        <v>300</v>
      </c>
      <c r="I326" s="176">
        <v>430</v>
      </c>
      <c r="J326" s="177">
        <f t="shared" si="254"/>
        <v>365</v>
      </c>
      <c r="K326" s="201">
        <f t="shared" si="255"/>
        <v>65</v>
      </c>
      <c r="L326" s="175">
        <v>430</v>
      </c>
      <c r="M326" s="176">
        <v>520</v>
      </c>
      <c r="N326" s="177">
        <f t="shared" si="256"/>
        <v>475</v>
      </c>
      <c r="O326" s="201">
        <f t="shared" si="257"/>
        <v>85</v>
      </c>
      <c r="P326" s="175">
        <v>100</v>
      </c>
      <c r="Q326" s="176">
        <v>150</v>
      </c>
      <c r="R326" s="177">
        <f>IF(ISNUMBER(Q326),(Q326-P326)/2+P326,"N/A")</f>
        <v>125</v>
      </c>
      <c r="S326" s="201" t="str">
        <f>IF(ISNUMBER(R326),((IF(Q326="N/A","N/A",(IF((IF(ISNUMBER(R325),R326-R325,R326-R324))=0,"Steady",(IF(ISNUMBER(R325),R326-R325,R326-R324))))))),"N/A")</f>
        <v>Steady</v>
      </c>
      <c r="T326" s="175">
        <v>240</v>
      </c>
      <c r="U326" s="176">
        <v>280</v>
      </c>
      <c r="V326" s="177">
        <f t="shared" si="258"/>
        <v>260</v>
      </c>
      <c r="W326" s="201" t="str">
        <f t="shared" si="259"/>
        <v>Steady</v>
      </c>
      <c r="X326" s="175">
        <v>280</v>
      </c>
      <c r="Y326" s="176">
        <v>400</v>
      </c>
      <c r="Z326" s="177">
        <f t="shared" si="260"/>
        <v>340</v>
      </c>
      <c r="AA326" s="201">
        <f t="shared" si="261"/>
        <v>25</v>
      </c>
      <c r="AB326" s="175">
        <v>370</v>
      </c>
      <c r="AC326" s="176">
        <v>420</v>
      </c>
      <c r="AD326" s="177">
        <f t="shared" si="262"/>
        <v>395</v>
      </c>
      <c r="AE326" s="201" t="str">
        <f t="shared" si="263"/>
        <v>Steady</v>
      </c>
      <c r="AF326" s="175">
        <v>120</v>
      </c>
      <c r="AG326" s="176">
        <v>170</v>
      </c>
      <c r="AH326" s="177">
        <f t="shared" si="264"/>
        <v>145</v>
      </c>
      <c r="AI326" s="201" t="str">
        <f t="shared" si="265"/>
        <v>Steady</v>
      </c>
      <c r="AJ326" s="175">
        <v>275</v>
      </c>
      <c r="AK326" s="176">
        <v>350</v>
      </c>
      <c r="AL326" s="177">
        <f t="shared" si="266"/>
        <v>312.5</v>
      </c>
      <c r="AM326" s="201" t="str">
        <f t="shared" si="267"/>
        <v>Steady</v>
      </c>
      <c r="AN326" s="175">
        <v>260</v>
      </c>
      <c r="AO326" s="176">
        <v>300</v>
      </c>
      <c r="AP326" s="177">
        <f t="shared" si="268"/>
        <v>280</v>
      </c>
      <c r="AQ326" s="201" t="str">
        <f t="shared" si="269"/>
        <v>Steady</v>
      </c>
      <c r="AR326" s="175">
        <v>370</v>
      </c>
      <c r="AS326" s="176">
        <v>450</v>
      </c>
      <c r="AT326" s="177">
        <f t="shared" si="270"/>
        <v>410</v>
      </c>
      <c r="AU326" s="201" t="str">
        <f t="shared" si="271"/>
        <v>Steady</v>
      </c>
      <c r="AV326" s="175">
        <v>110</v>
      </c>
      <c r="AW326" s="176">
        <v>160</v>
      </c>
      <c r="AX326" s="177">
        <f t="shared" si="272"/>
        <v>135</v>
      </c>
      <c r="AY326" s="201" t="str">
        <f t="shared" si="273"/>
        <v>Steady</v>
      </c>
      <c r="AZ326" s="175">
        <v>230</v>
      </c>
      <c r="BA326" s="176">
        <v>270</v>
      </c>
      <c r="BB326" s="177">
        <f t="shared" si="274"/>
        <v>250</v>
      </c>
      <c r="BC326" s="201" t="str">
        <f t="shared" si="275"/>
        <v>Steady</v>
      </c>
      <c r="BD326" s="175">
        <v>350</v>
      </c>
      <c r="BE326" s="176">
        <v>390</v>
      </c>
      <c r="BF326" s="177">
        <f>IF(ISNUMBER(BE326),(BE326-BD326)/2+BD326,"N/A")</f>
        <v>370</v>
      </c>
      <c r="BG326" s="201" t="str">
        <f>IF(ISNUMBER(BF326),((IF(BE326="N/A","N/A",(IF((IF(ISNUMBER(BF325),BF326-BF325,BF326-BF324))=0,"Steady",(IF(ISNUMBER(BF325),BF326-BF325,BF326-BF324))))))),"N/A")</f>
        <v>Steady</v>
      </c>
      <c r="BH326" s="175">
        <v>430</v>
      </c>
      <c r="BI326" s="176">
        <v>500</v>
      </c>
      <c r="BJ326" s="177">
        <f>IF(ISNUMBER(BI326),(BI326-BH326)/2+BH326,"N/A")</f>
        <v>465</v>
      </c>
      <c r="BK326" s="201" t="str">
        <f>IF(ISNUMBER(BJ326),((IF(BI326="N/A","N/A",(IF((IF(ISNUMBER(BJ325),BJ326-BJ325,BJ326-BJ324))=0,"Steady",(IF(ISNUMBER(BJ325),BJ326-BJ325,BJ326-BJ324))))))),"N/A")</f>
        <v>Steady</v>
      </c>
      <c r="BL326" s="175">
        <v>210</v>
      </c>
      <c r="BM326" s="176">
        <v>250</v>
      </c>
      <c r="BN326" s="177">
        <f>IF(ISNUMBER(BM326),(BM326-BL326)/2+BL326,"N/A")</f>
        <v>230</v>
      </c>
      <c r="BO326" s="201" t="str">
        <f>IF(ISNUMBER(BN326),((IF(BM326="N/A","N/A",(IF((IF(ISNUMBER(BN325),BN326-BN325,BN326-BN324))=0,"Steady",(IF(ISNUMBER(BN325),BN326-BN325,BN326-BN324))))))),"N/A")</f>
        <v>Steady</v>
      </c>
      <c r="BP326" s="175">
        <v>320</v>
      </c>
      <c r="BQ326" s="176">
        <v>380</v>
      </c>
      <c r="BR326" s="177">
        <f>IF(ISNUMBER(BQ326),(BQ326-BP326)/2+BP326,"N/A")</f>
        <v>350</v>
      </c>
      <c r="BS326" s="201" t="str">
        <f>IF(ISNUMBER(BR326),((IF(BQ326="N/A","N/A",(IF((IF(ISNUMBER(BR325),BR326-BR325,BR326-BR324))=0,"Steady",(IF(ISNUMBER(BR325),BR326-BR325,BR326-BR324))))))),"N/A")</f>
        <v>Steady</v>
      </c>
      <c r="BT326" s="175">
        <v>270</v>
      </c>
      <c r="BU326" s="176">
        <v>310</v>
      </c>
      <c r="BV326" s="177">
        <f t="shared" si="276"/>
        <v>290</v>
      </c>
      <c r="BW326" s="201" t="str">
        <f t="shared" si="277"/>
        <v>Steady</v>
      </c>
      <c r="BX326" s="175">
        <v>360</v>
      </c>
      <c r="BY326" s="176">
        <v>430</v>
      </c>
      <c r="BZ326" s="177">
        <f t="shared" si="278"/>
        <v>395</v>
      </c>
      <c r="CA326" s="201" t="str">
        <f t="shared" si="279"/>
        <v>Steady</v>
      </c>
      <c r="CB326" s="175">
        <v>110</v>
      </c>
      <c r="CC326" s="176">
        <v>150</v>
      </c>
      <c r="CD326" s="177">
        <f t="shared" si="280"/>
        <v>130</v>
      </c>
      <c r="CE326" s="201" t="str">
        <f t="shared" si="281"/>
        <v>Steady</v>
      </c>
      <c r="CF326" s="175">
        <v>240</v>
      </c>
      <c r="CG326" s="176">
        <v>270</v>
      </c>
      <c r="CH326" s="177">
        <f t="shared" si="282"/>
        <v>255</v>
      </c>
      <c r="CI326" s="201" t="str">
        <f t="shared" si="283"/>
        <v>Steady</v>
      </c>
      <c r="CJ326" s="175">
        <v>320</v>
      </c>
      <c r="CK326" s="176">
        <v>350</v>
      </c>
      <c r="CL326" s="177">
        <f t="shared" si="284"/>
        <v>335</v>
      </c>
      <c r="CM326" s="201" t="str">
        <f t="shared" si="285"/>
        <v>Steady</v>
      </c>
      <c r="CN326" s="175">
        <v>430</v>
      </c>
      <c r="CO326" s="176">
        <v>470</v>
      </c>
      <c r="CP326" s="177">
        <f t="shared" si="286"/>
        <v>450</v>
      </c>
      <c r="CQ326" s="201" t="str">
        <f t="shared" si="287"/>
        <v>Steady</v>
      </c>
      <c r="CR326" s="175">
        <v>170</v>
      </c>
      <c r="CS326" s="176">
        <v>180</v>
      </c>
      <c r="CT326" s="177">
        <f>IF(ISNUMBER(CS326),(CS326-CR326)/2+CR326,"N/A")</f>
        <v>175</v>
      </c>
      <c r="CU326" s="201" t="str">
        <f>IF(ISNUMBER(CT326),((IF(CS326="N/A","N/A",(IF((IF(ISNUMBER(CT325),CT326-CT325,CT326-CT324))=0,"Steady",(IF(ISNUMBER(CT325),CT326-CT325,CT326-CT324))))))),"N/A")</f>
        <v>Steady</v>
      </c>
      <c r="CV326" s="175">
        <v>245</v>
      </c>
      <c r="CW326" s="176">
        <v>265</v>
      </c>
      <c r="CX326" s="177">
        <f t="shared" si="288"/>
        <v>255</v>
      </c>
      <c r="CY326" s="201" t="str">
        <f t="shared" si="289"/>
        <v>Steady</v>
      </c>
      <c r="CZ326" s="175">
        <v>300</v>
      </c>
      <c r="DA326" s="176">
        <v>340</v>
      </c>
      <c r="DB326" s="177">
        <f t="shared" si="290"/>
        <v>320</v>
      </c>
      <c r="DC326" s="201" t="str">
        <f t="shared" si="291"/>
        <v>Steady</v>
      </c>
      <c r="DD326" s="175">
        <v>340</v>
      </c>
      <c r="DE326" s="176">
        <v>430</v>
      </c>
      <c r="DF326" s="177">
        <f t="shared" si="292"/>
        <v>385</v>
      </c>
      <c r="DG326" s="201" t="str">
        <f t="shared" si="293"/>
        <v>Steady</v>
      </c>
      <c r="DH326" s="175">
        <v>115</v>
      </c>
      <c r="DI326" s="176">
        <v>165</v>
      </c>
      <c r="DJ326" s="177">
        <f t="shared" si="294"/>
        <v>140</v>
      </c>
      <c r="DK326" s="201" t="str">
        <f t="shared" si="295"/>
        <v>Steady</v>
      </c>
      <c r="DL326" s="175">
        <v>240</v>
      </c>
      <c r="DM326" s="176">
        <v>280</v>
      </c>
      <c r="DN326" s="177">
        <f t="shared" si="296"/>
        <v>260</v>
      </c>
      <c r="DO326" s="201" t="str">
        <f t="shared" si="297"/>
        <v>Steady</v>
      </c>
      <c r="DP326" s="175">
        <v>340</v>
      </c>
      <c r="DQ326" s="176">
        <v>390</v>
      </c>
      <c r="DR326" s="177">
        <f t="shared" si="298"/>
        <v>365</v>
      </c>
      <c r="DS326" s="201" t="str">
        <f t="shared" si="299"/>
        <v>Steady</v>
      </c>
      <c r="DT326" s="175">
        <v>420</v>
      </c>
      <c r="DU326" s="176">
        <v>440</v>
      </c>
      <c r="DV326" s="177">
        <f t="shared" si="300"/>
        <v>430</v>
      </c>
      <c r="DW326" s="201" t="str">
        <f t="shared" si="301"/>
        <v>Steady</v>
      </c>
      <c r="DX326" s="175">
        <v>135</v>
      </c>
      <c r="DY326" s="176">
        <v>165</v>
      </c>
      <c r="DZ326" s="177">
        <f t="shared" si="302"/>
        <v>150</v>
      </c>
      <c r="EA326" s="201" t="str">
        <f t="shared" si="303"/>
        <v>Steady</v>
      </c>
      <c r="EB326" s="175">
        <v>250</v>
      </c>
      <c r="EC326" s="176">
        <v>330</v>
      </c>
      <c r="ED326" s="177">
        <f t="shared" si="304"/>
        <v>290</v>
      </c>
      <c r="EE326" s="201" t="str">
        <f t="shared" si="305"/>
        <v>Steady</v>
      </c>
      <c r="EF326" s="175">
        <v>300</v>
      </c>
      <c r="EG326" s="176">
        <v>360</v>
      </c>
      <c r="EH326" s="177">
        <f t="shared" si="306"/>
        <v>330</v>
      </c>
      <c r="EI326" s="201" t="str">
        <f t="shared" si="307"/>
        <v>Steady</v>
      </c>
      <c r="EJ326" s="175">
        <v>410</v>
      </c>
      <c r="EK326" s="176">
        <v>470</v>
      </c>
      <c r="EL326" s="177">
        <f t="shared" si="308"/>
        <v>440</v>
      </c>
      <c r="EM326" s="201" t="str">
        <f t="shared" si="309"/>
        <v>Steady</v>
      </c>
      <c r="EN326" s="175">
        <v>160</v>
      </c>
      <c r="EO326" s="176">
        <v>200</v>
      </c>
      <c r="EP326" s="177">
        <f t="shared" si="310"/>
        <v>180</v>
      </c>
      <c r="EQ326" s="201" t="str">
        <f t="shared" si="311"/>
        <v>Steady</v>
      </c>
      <c r="ER326" s="175" t="s">
        <v>0</v>
      </c>
      <c r="ES326" s="176" t="s">
        <v>0</v>
      </c>
      <c r="ET326" s="177" t="s">
        <v>0</v>
      </c>
      <c r="EU326" s="201" t="s">
        <v>0</v>
      </c>
      <c r="EV326" s="175">
        <v>280</v>
      </c>
      <c r="EW326" s="176">
        <v>350</v>
      </c>
      <c r="EX326" s="177">
        <f t="shared" si="312"/>
        <v>315</v>
      </c>
      <c r="EY326" s="201" t="str">
        <f t="shared" si="313"/>
        <v>Steady</v>
      </c>
      <c r="EZ326" s="175">
        <v>400</v>
      </c>
      <c r="FA326" s="176">
        <v>500</v>
      </c>
      <c r="FB326" s="177">
        <f t="shared" si="314"/>
        <v>450</v>
      </c>
      <c r="FC326" s="201" t="str">
        <f t="shared" si="315"/>
        <v>Steady</v>
      </c>
      <c r="FD326" s="175">
        <v>100</v>
      </c>
      <c r="FE326" s="176">
        <v>140</v>
      </c>
      <c r="FF326" s="177">
        <f t="shared" si="316"/>
        <v>120</v>
      </c>
      <c r="FG326" s="201" t="str">
        <f t="shared" si="317"/>
        <v>Steady</v>
      </c>
      <c r="FH326" s="175">
        <v>250</v>
      </c>
      <c r="FI326" s="176">
        <v>300</v>
      </c>
      <c r="FJ326" s="177">
        <f t="shared" si="318"/>
        <v>275</v>
      </c>
      <c r="FK326" s="201" t="str">
        <f t="shared" si="319"/>
        <v>Steady</v>
      </c>
      <c r="FL326" s="175">
        <v>310</v>
      </c>
      <c r="FM326" s="176">
        <v>350</v>
      </c>
      <c r="FN326" s="177">
        <f t="shared" si="320"/>
        <v>330</v>
      </c>
      <c r="FO326" s="201" t="str">
        <f t="shared" si="321"/>
        <v>Steady</v>
      </c>
      <c r="FP326" s="175">
        <v>380</v>
      </c>
      <c r="FQ326" s="176">
        <v>430</v>
      </c>
      <c r="FR326" s="177">
        <f t="shared" si="322"/>
        <v>405</v>
      </c>
      <c r="FS326" s="201" t="str">
        <f t="shared" si="323"/>
        <v>Steady</v>
      </c>
      <c r="FT326" s="175">
        <v>110</v>
      </c>
      <c r="FU326" s="176">
        <v>160</v>
      </c>
      <c r="FV326" s="177">
        <f t="shared" si="324"/>
        <v>135</v>
      </c>
      <c r="FW326" s="201" t="str">
        <f t="shared" si="325"/>
        <v>Steady</v>
      </c>
      <c r="FX326" s="175">
        <v>270</v>
      </c>
      <c r="FY326" s="176">
        <v>300</v>
      </c>
      <c r="FZ326" s="177">
        <f t="shared" si="326"/>
        <v>285</v>
      </c>
      <c r="GA326" s="201" t="str">
        <f t="shared" si="327"/>
        <v>Steady</v>
      </c>
    </row>
    <row r="327" spans="1:183" s="118" customFormat="1" x14ac:dyDescent="0.3">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3">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8"/>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3">
      <c r="A329" s="2">
        <f t="shared" si="0"/>
        <v>2</v>
      </c>
      <c r="B329" s="2">
        <f t="shared" si="1"/>
        <v>2025</v>
      </c>
      <c r="C329" s="32">
        <f t="shared" si="328"/>
        <v>45695</v>
      </c>
      <c r="D329" s="175">
        <v>280</v>
      </c>
      <c r="E329" s="176">
        <v>380</v>
      </c>
      <c r="F329" s="177">
        <v>330</v>
      </c>
      <c r="G329" s="201">
        <v>-75</v>
      </c>
      <c r="H329" s="175">
        <v>350</v>
      </c>
      <c r="I329" s="176">
        <v>430</v>
      </c>
      <c r="J329" s="177">
        <v>390</v>
      </c>
      <c r="K329" s="201">
        <v>25</v>
      </c>
      <c r="L329" s="175">
        <v>450</v>
      </c>
      <c r="M329" s="176">
        <v>500</v>
      </c>
      <c r="N329" s="177">
        <v>475</v>
      </c>
      <c r="O329" s="201" t="s">
        <v>5</v>
      </c>
      <c r="P329" s="175">
        <v>200</v>
      </c>
      <c r="Q329" s="183">
        <v>220</v>
      </c>
      <c r="R329" s="177">
        <v>210</v>
      </c>
      <c r="S329" s="201">
        <v>85</v>
      </c>
      <c r="T329" s="184">
        <v>220</v>
      </c>
      <c r="U329" s="176">
        <v>270</v>
      </c>
      <c r="V329" s="177">
        <v>245</v>
      </c>
      <c r="W329" s="201">
        <v>-15</v>
      </c>
      <c r="X329" s="175">
        <v>280</v>
      </c>
      <c r="Y329" s="176">
        <v>400</v>
      </c>
      <c r="Z329" s="177">
        <v>340</v>
      </c>
      <c r="AA329" s="201" t="s">
        <v>5</v>
      </c>
      <c r="AB329" s="175">
        <v>370</v>
      </c>
      <c r="AC329" s="176">
        <v>420</v>
      </c>
      <c r="AD329" s="177">
        <v>395</v>
      </c>
      <c r="AE329" s="201" t="s">
        <v>5</v>
      </c>
      <c r="AF329" s="175">
        <v>150</v>
      </c>
      <c r="AG329" s="176">
        <v>250</v>
      </c>
      <c r="AH329" s="177">
        <v>200</v>
      </c>
      <c r="AI329" s="201">
        <v>55</v>
      </c>
      <c r="AJ329" s="175">
        <v>275</v>
      </c>
      <c r="AK329" s="176">
        <v>350</v>
      </c>
      <c r="AL329" s="177">
        <v>312.5</v>
      </c>
      <c r="AM329" s="201" t="s">
        <v>5</v>
      </c>
      <c r="AN329" s="185">
        <v>255</v>
      </c>
      <c r="AO329" s="186">
        <v>295</v>
      </c>
      <c r="AP329" s="187">
        <v>275</v>
      </c>
      <c r="AQ329" s="209">
        <v>5</v>
      </c>
      <c r="AR329" s="185">
        <v>360</v>
      </c>
      <c r="AS329" s="186">
        <v>440</v>
      </c>
      <c r="AT329" s="187">
        <v>400</v>
      </c>
      <c r="AU329" s="209" t="s">
        <v>5</v>
      </c>
      <c r="AV329" s="185">
        <v>115</v>
      </c>
      <c r="AW329" s="186">
        <v>165</v>
      </c>
      <c r="AX329" s="187">
        <v>140</v>
      </c>
      <c r="AY329" s="209">
        <v>5</v>
      </c>
      <c r="AZ329" s="185">
        <v>230</v>
      </c>
      <c r="BA329" s="186">
        <v>270</v>
      </c>
      <c r="BB329" s="187">
        <v>250</v>
      </c>
      <c r="BC329" s="209" t="s">
        <v>5</v>
      </c>
      <c r="BD329" s="185">
        <v>345</v>
      </c>
      <c r="BE329" s="186">
        <v>385</v>
      </c>
      <c r="BF329" s="187">
        <v>365</v>
      </c>
      <c r="BG329" s="209">
        <v>5</v>
      </c>
      <c r="BH329" s="185">
        <v>420</v>
      </c>
      <c r="BI329" s="186">
        <v>490</v>
      </c>
      <c r="BJ329" s="187">
        <v>455</v>
      </c>
      <c r="BK329" s="209" t="s">
        <v>5</v>
      </c>
      <c r="BL329" s="185">
        <v>215</v>
      </c>
      <c r="BM329" s="186">
        <v>255</v>
      </c>
      <c r="BN329" s="187">
        <v>235</v>
      </c>
      <c r="BO329" s="209">
        <v>5</v>
      </c>
      <c r="BP329" s="185">
        <v>320</v>
      </c>
      <c r="BQ329" s="186">
        <v>380</v>
      </c>
      <c r="BR329" s="187">
        <v>350</v>
      </c>
      <c r="BS329" s="209" t="s">
        <v>5</v>
      </c>
      <c r="BT329" s="185">
        <v>275</v>
      </c>
      <c r="BU329" s="186">
        <v>315</v>
      </c>
      <c r="BV329" s="187">
        <v>295</v>
      </c>
      <c r="BW329" s="209">
        <v>5</v>
      </c>
      <c r="BX329" s="185">
        <v>360</v>
      </c>
      <c r="BY329" s="186">
        <v>430</v>
      </c>
      <c r="BZ329" s="187">
        <v>395</v>
      </c>
      <c r="CA329" s="209" t="s">
        <v>5</v>
      </c>
      <c r="CB329" s="185">
        <v>110</v>
      </c>
      <c r="CC329" s="186">
        <v>150</v>
      </c>
      <c r="CD329" s="187">
        <v>130</v>
      </c>
      <c r="CE329" s="209" t="s">
        <v>5</v>
      </c>
      <c r="CF329" s="185">
        <v>240</v>
      </c>
      <c r="CG329" s="186">
        <v>270</v>
      </c>
      <c r="CH329" s="187">
        <v>255</v>
      </c>
      <c r="CI329" s="209" t="s">
        <v>5</v>
      </c>
      <c r="CJ329" s="185">
        <v>325</v>
      </c>
      <c r="CK329" s="186">
        <v>355</v>
      </c>
      <c r="CL329" s="187">
        <v>340</v>
      </c>
      <c r="CM329" s="209">
        <v>5</v>
      </c>
      <c r="CN329" s="185">
        <v>430</v>
      </c>
      <c r="CO329" s="186">
        <v>470</v>
      </c>
      <c r="CP329" s="187">
        <v>450</v>
      </c>
      <c r="CQ329" s="209" t="s">
        <v>5</v>
      </c>
      <c r="CR329" s="185">
        <v>170</v>
      </c>
      <c r="CS329" s="186">
        <v>180</v>
      </c>
      <c r="CT329" s="187">
        <v>175</v>
      </c>
      <c r="CU329" s="209" t="s">
        <v>5</v>
      </c>
      <c r="CV329" s="185">
        <v>245</v>
      </c>
      <c r="CW329" s="186">
        <v>265</v>
      </c>
      <c r="CX329" s="187">
        <v>255</v>
      </c>
      <c r="CY329" s="209" t="s">
        <v>5</v>
      </c>
      <c r="CZ329" s="185">
        <v>305</v>
      </c>
      <c r="DA329" s="186">
        <v>345</v>
      </c>
      <c r="DB329" s="187">
        <v>325</v>
      </c>
      <c r="DC329" s="209">
        <v>5</v>
      </c>
      <c r="DD329" s="185">
        <v>340</v>
      </c>
      <c r="DE329" s="186">
        <v>430</v>
      </c>
      <c r="DF329" s="187">
        <v>385</v>
      </c>
      <c r="DG329" s="209" t="s">
        <v>5</v>
      </c>
      <c r="DH329" s="185">
        <v>115</v>
      </c>
      <c r="DI329" s="186">
        <v>165</v>
      </c>
      <c r="DJ329" s="187">
        <v>140</v>
      </c>
      <c r="DK329" s="209" t="s">
        <v>5</v>
      </c>
      <c r="DL329" s="185">
        <v>240</v>
      </c>
      <c r="DM329" s="186">
        <v>280</v>
      </c>
      <c r="DN329" s="187">
        <v>260</v>
      </c>
      <c r="DO329" s="209" t="s">
        <v>5</v>
      </c>
      <c r="DP329" s="185">
        <v>360</v>
      </c>
      <c r="DQ329" s="186">
        <v>400</v>
      </c>
      <c r="DR329" s="187">
        <v>380</v>
      </c>
      <c r="DS329" s="209">
        <v>15</v>
      </c>
      <c r="DT329" s="185">
        <v>430</v>
      </c>
      <c r="DU329" s="186">
        <v>450</v>
      </c>
      <c r="DV329" s="187">
        <v>440</v>
      </c>
      <c r="DW329" s="209">
        <v>10</v>
      </c>
      <c r="DX329" s="185">
        <v>150</v>
      </c>
      <c r="DY329" s="186">
        <v>180</v>
      </c>
      <c r="DZ329" s="187">
        <v>165</v>
      </c>
      <c r="EA329" s="209">
        <v>15</v>
      </c>
      <c r="EB329" s="185">
        <v>255</v>
      </c>
      <c r="EC329" s="186">
        <v>335</v>
      </c>
      <c r="ED329" s="187">
        <v>295</v>
      </c>
      <c r="EE329" s="209">
        <v>5</v>
      </c>
      <c r="EF329" s="175">
        <v>320</v>
      </c>
      <c r="EG329" s="176">
        <v>400</v>
      </c>
      <c r="EH329" s="177">
        <v>360</v>
      </c>
      <c r="EI329" s="201">
        <v>30</v>
      </c>
      <c r="EJ329" s="175">
        <v>410</v>
      </c>
      <c r="EK329" s="176">
        <v>470</v>
      </c>
      <c r="EL329" s="177">
        <v>440</v>
      </c>
      <c r="EM329" s="201" t="s">
        <v>5</v>
      </c>
      <c r="EN329" s="175">
        <v>160</v>
      </c>
      <c r="EO329" s="176">
        <v>200</v>
      </c>
      <c r="EP329" s="177">
        <v>180</v>
      </c>
      <c r="EQ329" s="201" t="s">
        <v>5</v>
      </c>
      <c r="ER329" s="175" t="s">
        <v>0</v>
      </c>
      <c r="ES329" s="176" t="s">
        <v>0</v>
      </c>
      <c r="ET329" s="177" t="s">
        <v>0</v>
      </c>
      <c r="EU329" s="201" t="s">
        <v>0</v>
      </c>
      <c r="EV329" s="175">
        <v>280</v>
      </c>
      <c r="EW329" s="176">
        <v>350</v>
      </c>
      <c r="EX329" s="177">
        <v>315</v>
      </c>
      <c r="EY329" s="201" t="s">
        <v>5</v>
      </c>
      <c r="EZ329" s="175">
        <v>400</v>
      </c>
      <c r="FA329" s="176">
        <v>500</v>
      </c>
      <c r="FB329" s="177">
        <v>450</v>
      </c>
      <c r="FC329" s="201" t="s">
        <v>5</v>
      </c>
      <c r="FD329" s="175">
        <v>100</v>
      </c>
      <c r="FE329" s="176">
        <v>140</v>
      </c>
      <c r="FF329" s="177">
        <v>120</v>
      </c>
      <c r="FG329" s="201" t="s">
        <v>5</v>
      </c>
      <c r="FH329" s="175">
        <v>300</v>
      </c>
      <c r="FI329" s="176">
        <v>350</v>
      </c>
      <c r="FJ329" s="177">
        <v>325</v>
      </c>
      <c r="FK329" s="201">
        <v>50</v>
      </c>
      <c r="FL329" s="175">
        <v>330</v>
      </c>
      <c r="FM329" s="176">
        <v>380</v>
      </c>
      <c r="FN329" s="177">
        <v>355</v>
      </c>
      <c r="FO329" s="201">
        <v>25</v>
      </c>
      <c r="FP329" s="175">
        <v>380</v>
      </c>
      <c r="FQ329" s="176">
        <v>430</v>
      </c>
      <c r="FR329" s="177">
        <v>405</v>
      </c>
      <c r="FS329" s="201" t="s">
        <v>5</v>
      </c>
      <c r="FT329" s="175">
        <v>110</v>
      </c>
      <c r="FU329" s="176">
        <v>160</v>
      </c>
      <c r="FV329" s="177">
        <v>135</v>
      </c>
      <c r="FW329" s="201" t="s">
        <v>5</v>
      </c>
      <c r="FX329" s="175">
        <v>280</v>
      </c>
      <c r="FY329" s="176">
        <v>310</v>
      </c>
      <c r="FZ329" s="177">
        <v>295</v>
      </c>
      <c r="GA329" s="201">
        <v>10</v>
      </c>
    </row>
    <row r="330" spans="1:183" x14ac:dyDescent="0.3">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3">
      <c r="A331" s="2">
        <f t="shared" si="0"/>
        <v>2</v>
      </c>
      <c r="B331" s="2">
        <f t="shared" si="1"/>
        <v>2025</v>
      </c>
      <c r="C331" s="189">
        <f t="shared" si="328"/>
        <v>45709</v>
      </c>
      <c r="D331" s="210">
        <v>280</v>
      </c>
      <c r="E331" s="211">
        <v>380</v>
      </c>
      <c r="F331" s="212">
        <v>330</v>
      </c>
      <c r="G331" s="213" t="s">
        <v>5</v>
      </c>
      <c r="H331" s="210">
        <v>350</v>
      </c>
      <c r="I331" s="211">
        <v>430</v>
      </c>
      <c r="J331" s="212">
        <v>390</v>
      </c>
      <c r="K331" s="213" t="s">
        <v>5</v>
      </c>
      <c r="L331" s="210">
        <v>455</v>
      </c>
      <c r="M331" s="211">
        <v>505</v>
      </c>
      <c r="N331" s="212">
        <v>480</v>
      </c>
      <c r="O331" s="213" t="s">
        <v>5</v>
      </c>
      <c r="P331" s="210">
        <v>200</v>
      </c>
      <c r="Q331" s="214">
        <v>220</v>
      </c>
      <c r="R331" s="212">
        <v>210</v>
      </c>
      <c r="S331" s="213" t="s">
        <v>5</v>
      </c>
      <c r="T331" s="215">
        <v>220</v>
      </c>
      <c r="U331" s="211">
        <v>270</v>
      </c>
      <c r="V331" s="212">
        <v>245</v>
      </c>
      <c r="W331" s="213" t="s">
        <v>5</v>
      </c>
      <c r="X331" s="210">
        <v>280</v>
      </c>
      <c r="Y331" s="211">
        <v>400</v>
      </c>
      <c r="Z331" s="212">
        <v>340</v>
      </c>
      <c r="AA331" s="213" t="s">
        <v>5</v>
      </c>
      <c r="AB331" s="210">
        <v>370</v>
      </c>
      <c r="AC331" s="211">
        <v>420</v>
      </c>
      <c r="AD331" s="212">
        <v>395</v>
      </c>
      <c r="AE331" s="213" t="s">
        <v>5</v>
      </c>
      <c r="AF331" s="210">
        <v>150</v>
      </c>
      <c r="AG331" s="211">
        <v>250</v>
      </c>
      <c r="AH331" s="212">
        <v>200</v>
      </c>
      <c r="AI331" s="213" t="s">
        <v>5</v>
      </c>
      <c r="AJ331" s="210">
        <v>275</v>
      </c>
      <c r="AK331" s="211">
        <v>350</v>
      </c>
      <c r="AL331" s="212">
        <v>312.5</v>
      </c>
      <c r="AM331" s="213" t="s">
        <v>5</v>
      </c>
      <c r="AN331" s="210">
        <v>270</v>
      </c>
      <c r="AO331" s="211">
        <v>310</v>
      </c>
      <c r="AP331" s="212">
        <v>290</v>
      </c>
      <c r="AQ331" s="213">
        <v>15</v>
      </c>
      <c r="AR331" s="210">
        <v>365</v>
      </c>
      <c r="AS331" s="211">
        <v>445</v>
      </c>
      <c r="AT331" s="212">
        <v>405</v>
      </c>
      <c r="AU331" s="213">
        <v>5</v>
      </c>
      <c r="AV331" s="210">
        <v>115</v>
      </c>
      <c r="AW331" s="211">
        <v>165</v>
      </c>
      <c r="AX331" s="212">
        <v>140</v>
      </c>
      <c r="AY331" s="213" t="s">
        <v>5</v>
      </c>
      <c r="AZ331" s="210">
        <v>270</v>
      </c>
      <c r="BA331" s="211">
        <v>310</v>
      </c>
      <c r="BB331" s="212">
        <v>290</v>
      </c>
      <c r="BC331" s="213">
        <v>40</v>
      </c>
      <c r="BD331" s="210">
        <v>355</v>
      </c>
      <c r="BE331" s="211">
        <v>405</v>
      </c>
      <c r="BF331" s="212">
        <v>380</v>
      </c>
      <c r="BG331" s="213">
        <v>15</v>
      </c>
      <c r="BH331" s="210">
        <v>435</v>
      </c>
      <c r="BI331" s="211">
        <v>515</v>
      </c>
      <c r="BJ331" s="212">
        <v>475</v>
      </c>
      <c r="BK331" s="213">
        <v>20</v>
      </c>
      <c r="BL331" s="210">
        <v>215</v>
      </c>
      <c r="BM331" s="211">
        <v>255</v>
      </c>
      <c r="BN331" s="212">
        <v>235</v>
      </c>
      <c r="BO331" s="213" t="s">
        <v>5</v>
      </c>
      <c r="BP331" s="210">
        <v>360</v>
      </c>
      <c r="BQ331" s="211">
        <v>420</v>
      </c>
      <c r="BR331" s="212">
        <v>390</v>
      </c>
      <c r="BS331" s="213">
        <v>40</v>
      </c>
      <c r="BT331" s="210">
        <v>280</v>
      </c>
      <c r="BU331" s="211">
        <v>320</v>
      </c>
      <c r="BV331" s="212">
        <v>300</v>
      </c>
      <c r="BW331" s="213">
        <v>5</v>
      </c>
      <c r="BX331" s="210">
        <v>375</v>
      </c>
      <c r="BY331" s="211">
        <v>445</v>
      </c>
      <c r="BZ331" s="212">
        <v>410</v>
      </c>
      <c r="CA331" s="213">
        <v>5</v>
      </c>
      <c r="CB331" s="210">
        <v>110</v>
      </c>
      <c r="CC331" s="211">
        <v>150</v>
      </c>
      <c r="CD331" s="212">
        <v>130</v>
      </c>
      <c r="CE331" s="213" t="s">
        <v>5</v>
      </c>
      <c r="CF331" s="210">
        <v>255</v>
      </c>
      <c r="CG331" s="211">
        <v>285</v>
      </c>
      <c r="CH331" s="212">
        <v>270</v>
      </c>
      <c r="CI331" s="213">
        <v>10</v>
      </c>
      <c r="CJ331" s="210">
        <v>330</v>
      </c>
      <c r="CK331" s="211">
        <v>360</v>
      </c>
      <c r="CL331" s="212">
        <v>345</v>
      </c>
      <c r="CM331" s="213">
        <v>5</v>
      </c>
      <c r="CN331" s="210">
        <v>445</v>
      </c>
      <c r="CO331" s="211">
        <v>485</v>
      </c>
      <c r="CP331" s="212">
        <v>465</v>
      </c>
      <c r="CQ331" s="213">
        <v>5</v>
      </c>
      <c r="CR331" s="210">
        <v>170</v>
      </c>
      <c r="CS331" s="211">
        <v>180</v>
      </c>
      <c r="CT331" s="212">
        <v>175</v>
      </c>
      <c r="CU331" s="213" t="s">
        <v>5</v>
      </c>
      <c r="CV331" s="210">
        <v>260</v>
      </c>
      <c r="CW331" s="211">
        <v>280</v>
      </c>
      <c r="CX331" s="212">
        <v>270</v>
      </c>
      <c r="CY331" s="213">
        <v>10</v>
      </c>
      <c r="CZ331" s="210">
        <v>310</v>
      </c>
      <c r="DA331" s="211">
        <v>350</v>
      </c>
      <c r="DB331" s="212">
        <v>330</v>
      </c>
      <c r="DC331" s="213">
        <v>5</v>
      </c>
      <c r="DD331" s="210">
        <v>355</v>
      </c>
      <c r="DE331" s="211">
        <v>445</v>
      </c>
      <c r="DF331" s="212">
        <v>400</v>
      </c>
      <c r="DG331" s="213">
        <v>15</v>
      </c>
      <c r="DH331" s="210">
        <v>115</v>
      </c>
      <c r="DI331" s="211">
        <v>165</v>
      </c>
      <c r="DJ331" s="212">
        <v>140</v>
      </c>
      <c r="DK331" s="213" t="s">
        <v>5</v>
      </c>
      <c r="DL331" s="210">
        <v>255</v>
      </c>
      <c r="DM331" s="211">
        <v>295</v>
      </c>
      <c r="DN331" s="212">
        <v>275</v>
      </c>
      <c r="DO331" s="213">
        <v>25</v>
      </c>
      <c r="DP331" s="210">
        <v>365</v>
      </c>
      <c r="DQ331" s="211">
        <v>405</v>
      </c>
      <c r="DR331" s="212">
        <v>385</v>
      </c>
      <c r="DS331" s="213">
        <v>5</v>
      </c>
      <c r="DT331" s="210">
        <v>430</v>
      </c>
      <c r="DU331" s="211">
        <v>450</v>
      </c>
      <c r="DV331" s="212">
        <v>440</v>
      </c>
      <c r="DW331" s="213" t="s">
        <v>5</v>
      </c>
      <c r="DX331" s="210">
        <v>150</v>
      </c>
      <c r="DY331" s="211">
        <v>180</v>
      </c>
      <c r="DZ331" s="212">
        <v>165</v>
      </c>
      <c r="EA331" s="213" t="s">
        <v>5</v>
      </c>
      <c r="EB331" s="210">
        <v>265</v>
      </c>
      <c r="EC331" s="211">
        <v>345</v>
      </c>
      <c r="ED331" s="212">
        <v>305</v>
      </c>
      <c r="EE331" s="213" t="s">
        <v>5</v>
      </c>
      <c r="EF331" s="210">
        <v>280</v>
      </c>
      <c r="EG331" s="211">
        <v>380</v>
      </c>
      <c r="EH331" s="212">
        <v>330</v>
      </c>
      <c r="EI331" s="213" t="s">
        <v>5</v>
      </c>
      <c r="EJ331" s="210">
        <v>410</v>
      </c>
      <c r="EK331" s="211">
        <v>470</v>
      </c>
      <c r="EL331" s="212">
        <v>440</v>
      </c>
      <c r="EM331" s="213" t="s">
        <v>5</v>
      </c>
      <c r="EN331" s="210">
        <v>160</v>
      </c>
      <c r="EO331" s="211">
        <v>200</v>
      </c>
      <c r="EP331" s="212">
        <v>180</v>
      </c>
      <c r="EQ331" s="213" t="s">
        <v>5</v>
      </c>
      <c r="ER331" s="210" t="s">
        <v>0</v>
      </c>
      <c r="ES331" s="211" t="s">
        <v>0</v>
      </c>
      <c r="ET331" s="212" t="s">
        <v>0</v>
      </c>
      <c r="EU331" s="213" t="s">
        <v>0</v>
      </c>
      <c r="EV331" s="210">
        <v>280</v>
      </c>
      <c r="EW331" s="211">
        <v>350</v>
      </c>
      <c r="EX331" s="212">
        <v>315</v>
      </c>
      <c r="EY331" s="213" t="s">
        <v>5</v>
      </c>
      <c r="EZ331" s="210">
        <v>400</v>
      </c>
      <c r="FA331" s="211">
        <v>500</v>
      </c>
      <c r="FB331" s="212">
        <v>450</v>
      </c>
      <c r="FC331" s="213" t="s">
        <v>5</v>
      </c>
      <c r="FD331" s="210">
        <v>100</v>
      </c>
      <c r="FE331" s="211">
        <v>140</v>
      </c>
      <c r="FF331" s="212">
        <v>120</v>
      </c>
      <c r="FG331" s="213" t="s">
        <v>5</v>
      </c>
      <c r="FH331" s="210">
        <v>300</v>
      </c>
      <c r="FI331" s="211">
        <v>350</v>
      </c>
      <c r="FJ331" s="212">
        <v>325</v>
      </c>
      <c r="FK331" s="213" t="s">
        <v>5</v>
      </c>
      <c r="FL331" s="210">
        <v>220</v>
      </c>
      <c r="FM331" s="211">
        <v>280</v>
      </c>
      <c r="FN331" s="212">
        <v>250</v>
      </c>
      <c r="FO331" s="213">
        <v>-105</v>
      </c>
      <c r="FP331" s="210">
        <v>380</v>
      </c>
      <c r="FQ331" s="211">
        <v>430</v>
      </c>
      <c r="FR331" s="212">
        <v>405</v>
      </c>
      <c r="FS331" s="213" t="s">
        <v>5</v>
      </c>
      <c r="FT331" s="210">
        <v>110</v>
      </c>
      <c r="FU331" s="211">
        <v>160</v>
      </c>
      <c r="FV331" s="212">
        <v>135</v>
      </c>
      <c r="FW331" s="213" t="s">
        <v>5</v>
      </c>
      <c r="FX331" s="210">
        <v>235</v>
      </c>
      <c r="FY331" s="211">
        <v>265</v>
      </c>
      <c r="FZ331" s="212">
        <v>250</v>
      </c>
      <c r="GA331" s="213">
        <v>-45</v>
      </c>
    </row>
    <row r="332" spans="1:183" s="118" customFormat="1" x14ac:dyDescent="0.3">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3">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3">
      <c r="A334" s="2">
        <f t="shared" si="0"/>
        <v>3</v>
      </c>
      <c r="B334" s="2">
        <f t="shared" si="1"/>
        <v>2025</v>
      </c>
      <c r="C334" s="195">
        <f t="shared" si="328"/>
        <v>45730</v>
      </c>
      <c r="D334" s="178">
        <f>AVERAGE(D333,D335)</f>
        <v>280</v>
      </c>
      <c r="E334" s="178">
        <f>AVERAGE(E333,E335)</f>
        <v>380</v>
      </c>
      <c r="F334" s="178">
        <f>AVERAGE(F333,F335)</f>
        <v>330</v>
      </c>
      <c r="G334" s="216"/>
      <c r="H334" s="178">
        <f>AVERAGE(H333,H335)</f>
        <v>360</v>
      </c>
      <c r="I334" s="178">
        <f>AVERAGE(I333,I335)</f>
        <v>440</v>
      </c>
      <c r="J334" s="178">
        <f>AVERAGE(J333,J335)</f>
        <v>400</v>
      </c>
      <c r="K334" s="216"/>
      <c r="L334" s="178">
        <f>AVERAGE(L333,L335)</f>
        <v>455</v>
      </c>
      <c r="M334" s="178">
        <f>AVERAGE(M333,M335)</f>
        <v>505</v>
      </c>
      <c r="N334" s="178">
        <f>AVERAGE(N333,N335)</f>
        <v>480</v>
      </c>
      <c r="O334" s="216"/>
      <c r="P334" s="178">
        <f>AVERAGE(P333,P335)</f>
        <v>220</v>
      </c>
      <c r="Q334" s="178">
        <f>AVERAGE(Q333,Q335)</f>
        <v>270</v>
      </c>
      <c r="R334" s="178">
        <f>AVERAGE(R333,R335)</f>
        <v>245</v>
      </c>
      <c r="S334" s="216"/>
      <c r="T334" s="178">
        <f>AVERAGE(T333,T335)</f>
        <v>235</v>
      </c>
      <c r="U334" s="178">
        <f>AVERAGE(U333,U335)</f>
        <v>285</v>
      </c>
      <c r="V334" s="178">
        <f>AVERAGE(V333,V335)</f>
        <v>260</v>
      </c>
      <c r="W334" s="216"/>
      <c r="X334" s="178">
        <f>AVERAGE(X333,X335)</f>
        <v>280</v>
      </c>
      <c r="Y334" s="178">
        <f>AVERAGE(Y333,Y335)</f>
        <v>400</v>
      </c>
      <c r="Z334" s="178">
        <f>AVERAGE(Z333,Z335)</f>
        <v>340</v>
      </c>
      <c r="AA334" s="216"/>
      <c r="AB334" s="178">
        <f>AVERAGE(AB333,AB335)</f>
        <v>370</v>
      </c>
      <c r="AC334" s="178">
        <f>AVERAGE(AC333,AC335)</f>
        <v>420</v>
      </c>
      <c r="AD334" s="178">
        <f>AVERAGE(AD333,AD335)</f>
        <v>395</v>
      </c>
      <c r="AE334" s="216"/>
      <c r="AF334" s="178">
        <f>AVERAGE(AF333,AF335)</f>
        <v>150</v>
      </c>
      <c r="AG334" s="178">
        <f>AVERAGE(AG333,AG335)</f>
        <v>250</v>
      </c>
      <c r="AH334" s="178">
        <f>AVERAGE(AH333,AH335)</f>
        <v>200</v>
      </c>
      <c r="AI334" s="216"/>
      <c r="AJ334" s="178">
        <f>AVERAGE(AJ333,AJ335)</f>
        <v>250</v>
      </c>
      <c r="AK334" s="178">
        <f>AVERAGE(AK333,AK335)</f>
        <v>300</v>
      </c>
      <c r="AL334" s="178">
        <f>AVERAGE(AL333,AL335)</f>
        <v>275</v>
      </c>
      <c r="AM334" s="216"/>
      <c r="AN334" s="178">
        <f>AVERAGE(AN333,AN335)</f>
        <v>270</v>
      </c>
      <c r="AO334" s="178">
        <f>AVERAGE(AO333,AO335)</f>
        <v>315</v>
      </c>
      <c r="AP334" s="178">
        <f>AVERAGE(AP333,AP335)</f>
        <v>292.5</v>
      </c>
      <c r="AQ334" s="216"/>
      <c r="AR334" s="178">
        <f>AVERAGE(AR333,AR335)</f>
        <v>377.5</v>
      </c>
      <c r="AS334" s="178">
        <f>AVERAGE(AS333,AS335)</f>
        <v>457.5</v>
      </c>
      <c r="AT334" s="178">
        <f>AVERAGE(AT333,AT335)</f>
        <v>417.5</v>
      </c>
      <c r="AU334" s="216"/>
      <c r="AV334" s="178">
        <f>AVERAGE(AV333,AV335)</f>
        <v>115</v>
      </c>
      <c r="AW334" s="178">
        <f>AVERAGE(AW333,AW335)</f>
        <v>165</v>
      </c>
      <c r="AX334" s="178">
        <f>AVERAGE(AX333,AX335)</f>
        <v>140</v>
      </c>
      <c r="AY334" s="216"/>
      <c r="AZ334" s="178">
        <f>AVERAGE(AZ333,AZ335)</f>
        <v>270</v>
      </c>
      <c r="BA334" s="178">
        <f>AVERAGE(BA333,BA335)</f>
        <v>315</v>
      </c>
      <c r="BB334" s="178">
        <f>AVERAGE(BB333,BB335)</f>
        <v>292.5</v>
      </c>
      <c r="BC334" s="216"/>
      <c r="BD334" s="178">
        <f>AVERAGE(BD333,BD335)</f>
        <v>355</v>
      </c>
      <c r="BE334" s="178">
        <f>AVERAGE(BE333,BE335)</f>
        <v>410</v>
      </c>
      <c r="BF334" s="178">
        <f>AVERAGE(BF333,BF335)</f>
        <v>382.5</v>
      </c>
      <c r="BG334" s="216"/>
      <c r="BH334" s="178">
        <f>AVERAGE(BH333,BH335)</f>
        <v>442.5</v>
      </c>
      <c r="BI334" s="178">
        <f>AVERAGE(BI333,BI335)</f>
        <v>532.5</v>
      </c>
      <c r="BJ334" s="178">
        <f>AVERAGE(BJ333,BJ335)</f>
        <v>487.5</v>
      </c>
      <c r="BK334" s="216"/>
      <c r="BL334" s="178">
        <f>AVERAGE(BL333,BL335)</f>
        <v>215</v>
      </c>
      <c r="BM334" s="178">
        <f>AVERAGE(BM333,BM335)</f>
        <v>255</v>
      </c>
      <c r="BN334" s="178">
        <f>AVERAGE(BN333,BN335)</f>
        <v>235</v>
      </c>
      <c r="BO334" s="216"/>
      <c r="BP334" s="178">
        <f>AVERAGE(BP333,BP335)</f>
        <v>360</v>
      </c>
      <c r="BQ334" s="178">
        <f>AVERAGE(BQ333,BQ335)</f>
        <v>425</v>
      </c>
      <c r="BR334" s="178">
        <f>AVERAGE(BR333,BR335)</f>
        <v>392.5</v>
      </c>
      <c r="BS334" s="216"/>
      <c r="BT334" s="178">
        <f>AVERAGE(BT333,BT335)</f>
        <v>285</v>
      </c>
      <c r="BU334" s="178">
        <f>AVERAGE(BU333,BU335)</f>
        <v>325</v>
      </c>
      <c r="BV334" s="178">
        <f>AVERAGE(BV333,BV335)</f>
        <v>305</v>
      </c>
      <c r="BW334" s="216"/>
      <c r="BX334" s="178">
        <f>AVERAGE(BX333,BX335)</f>
        <v>382.5</v>
      </c>
      <c r="BY334" s="178">
        <f>AVERAGE(BY333,BY335)</f>
        <v>457.5</v>
      </c>
      <c r="BZ334" s="178">
        <f>AVERAGE(BZ333,BZ335)</f>
        <v>420</v>
      </c>
      <c r="CA334" s="216"/>
      <c r="CB334" s="178">
        <f>AVERAGE(CB333,CB335)</f>
        <v>120</v>
      </c>
      <c r="CC334" s="178">
        <f>AVERAGE(CC333,CC335)</f>
        <v>150</v>
      </c>
      <c r="CD334" s="178">
        <f>AVERAGE(CD333,CD335)</f>
        <v>135</v>
      </c>
      <c r="CE334" s="216"/>
      <c r="CF334" s="178">
        <f>AVERAGE(CF333,CF335)</f>
        <v>257.5</v>
      </c>
      <c r="CG334" s="178">
        <f>AVERAGE(CG333,CG335)</f>
        <v>287.5</v>
      </c>
      <c r="CH334" s="178">
        <f>AVERAGE(CH333,CH335)</f>
        <v>272.5</v>
      </c>
      <c r="CI334" s="216"/>
      <c r="CJ334" s="178">
        <f>AVERAGE(CJ333,CJ335)</f>
        <v>335</v>
      </c>
      <c r="CK334" s="178">
        <f>AVERAGE(CK333,CK335)</f>
        <v>365</v>
      </c>
      <c r="CL334" s="178">
        <f>AVERAGE(CL333,CL335)</f>
        <v>350</v>
      </c>
      <c r="CM334" s="216"/>
      <c r="CN334" s="178">
        <f>AVERAGE(CN333,CN335)</f>
        <v>452.5</v>
      </c>
      <c r="CO334" s="178">
        <f>AVERAGE(CO333,CO335)</f>
        <v>497.5</v>
      </c>
      <c r="CP334" s="178">
        <f>AVERAGE(CP333,CP335)</f>
        <v>475</v>
      </c>
      <c r="CQ334" s="216"/>
      <c r="CR334" s="178">
        <f>AVERAGE(CR333,CR335)</f>
        <v>170</v>
      </c>
      <c r="CS334" s="178">
        <f>AVERAGE(CS333,CS335)</f>
        <v>190</v>
      </c>
      <c r="CT334" s="178">
        <f>AVERAGE(CT333,CT335)</f>
        <v>180</v>
      </c>
      <c r="CU334" s="216"/>
      <c r="CV334" s="178">
        <f>AVERAGE(CV333,CV335)</f>
        <v>262.5</v>
      </c>
      <c r="CW334" s="178">
        <f>AVERAGE(CW333,CW335)</f>
        <v>282.5</v>
      </c>
      <c r="CX334" s="178">
        <f>AVERAGE(CX333,CX335)</f>
        <v>272.5</v>
      </c>
      <c r="CY334" s="216"/>
      <c r="CZ334" s="178">
        <f>AVERAGE(CZ333,CZ335)</f>
        <v>315</v>
      </c>
      <c r="DA334" s="178">
        <f>AVERAGE(DA333,DA335)</f>
        <v>355</v>
      </c>
      <c r="DB334" s="178">
        <f>AVERAGE(DB333,DB335)</f>
        <v>335</v>
      </c>
      <c r="DC334" s="216"/>
      <c r="DD334" s="178">
        <f>AVERAGE(DD333,DD335)</f>
        <v>367.5</v>
      </c>
      <c r="DE334" s="178">
        <f>AVERAGE(DE333,DE335)</f>
        <v>452.5</v>
      </c>
      <c r="DF334" s="178">
        <f>AVERAGE(DF333,DF335)</f>
        <v>410</v>
      </c>
      <c r="DG334" s="216"/>
      <c r="DH334" s="178">
        <f>AVERAGE(DH333,DH335)</f>
        <v>115</v>
      </c>
      <c r="DI334" s="178">
        <f>AVERAGE(DI333,DI335)</f>
        <v>175</v>
      </c>
      <c r="DJ334" s="178">
        <f>AVERAGE(DJ333,DJ335)</f>
        <v>145</v>
      </c>
      <c r="DK334" s="216"/>
      <c r="DL334" s="178">
        <f>AVERAGE(DL333,DL335)</f>
        <v>257.5</v>
      </c>
      <c r="DM334" s="178">
        <f>AVERAGE(DM333,DM335)</f>
        <v>297.5</v>
      </c>
      <c r="DN334" s="178">
        <f>AVERAGE(DN333,DN335)</f>
        <v>277.5</v>
      </c>
      <c r="DO334" s="216"/>
      <c r="DP334" s="178">
        <f>AVERAGE(DP333,DP335)</f>
        <v>365</v>
      </c>
      <c r="DQ334" s="178">
        <f>AVERAGE(DQ333,DQ335)</f>
        <v>415</v>
      </c>
      <c r="DR334" s="178">
        <f>AVERAGE(DR333,DR335)</f>
        <v>390</v>
      </c>
      <c r="DS334" s="217"/>
      <c r="DT334" s="178">
        <f>AVERAGE(DT333,DT335)</f>
        <v>435</v>
      </c>
      <c r="DU334" s="178">
        <f>AVERAGE(DU333,DU335)</f>
        <v>465</v>
      </c>
      <c r="DV334" s="178">
        <f>AVERAGE(DV333,DV335)</f>
        <v>450</v>
      </c>
      <c r="DW334" s="216"/>
      <c r="DX334" s="178">
        <f>AVERAGE(DX333,DX335)</f>
        <v>160</v>
      </c>
      <c r="DY334" s="178">
        <f>AVERAGE(DY333,DY335)</f>
        <v>210</v>
      </c>
      <c r="DZ334" s="178">
        <f>AVERAGE(DZ333,DZ335)</f>
        <v>185</v>
      </c>
      <c r="EA334" s="216"/>
      <c r="EB334" s="178">
        <f>AVERAGE(EB333,EB335)</f>
        <v>265</v>
      </c>
      <c r="EC334" s="178">
        <f>AVERAGE(EC333,EC335)</f>
        <v>345</v>
      </c>
      <c r="ED334" s="178">
        <f>AVERAGE(ED333,ED335)</f>
        <v>305</v>
      </c>
      <c r="EE334" s="216"/>
      <c r="EF334" s="178">
        <f>AVERAGE(EF333,EF335)</f>
        <v>300</v>
      </c>
      <c r="EG334" s="178">
        <f>AVERAGE(EG333,EG335)</f>
        <v>400</v>
      </c>
      <c r="EH334" s="178">
        <f>AVERAGE(EH333,EH335)</f>
        <v>350</v>
      </c>
      <c r="EI334" s="216"/>
      <c r="EJ334" s="178">
        <f>AVERAGE(EJ333,EJ335)</f>
        <v>410</v>
      </c>
      <c r="EK334" s="178">
        <f>AVERAGE(EK333,EK335)</f>
        <v>470</v>
      </c>
      <c r="EL334" s="178">
        <f>AVERAGE(EL333,EL335)</f>
        <v>440</v>
      </c>
      <c r="EM334" s="216"/>
      <c r="EN334" s="178">
        <f>AVERAGE(EN333,EN335)</f>
        <v>160</v>
      </c>
      <c r="EO334" s="178">
        <f>AVERAGE(EO333,EO335)</f>
        <v>200</v>
      </c>
      <c r="EP334" s="178">
        <f>AVERAGE(EP333,EP335)</f>
        <v>180</v>
      </c>
      <c r="EQ334" s="216"/>
      <c r="ER334" s="178" t="e">
        <f>AVERAGE(ER333,ER335)</f>
        <v>#DIV/0!</v>
      </c>
      <c r="ES334" s="178" t="e">
        <f>AVERAGE(ES333,ES335)</f>
        <v>#DIV/0!</v>
      </c>
      <c r="ET334" s="178" t="e">
        <f>AVERAGE(ET333,ET335)</f>
        <v>#DIV/0!</v>
      </c>
      <c r="EU334" s="216"/>
      <c r="EV334" s="178">
        <f>AVERAGE(EV333,EV335)</f>
        <v>200</v>
      </c>
      <c r="EW334" s="178">
        <f>AVERAGE(EW333,EW335)</f>
        <v>280</v>
      </c>
      <c r="EX334" s="178">
        <f>AVERAGE(EX333,EX335)</f>
        <v>240</v>
      </c>
      <c r="EY334" s="216"/>
      <c r="EZ334" s="178">
        <f>AVERAGE(EZ333,EZ335)</f>
        <v>400</v>
      </c>
      <c r="FA334" s="178">
        <f>AVERAGE(FA333,FA335)</f>
        <v>500</v>
      </c>
      <c r="FB334" s="178">
        <f>AVERAGE(FB333,FB335)</f>
        <v>450</v>
      </c>
      <c r="FC334" s="216"/>
      <c r="FD334" s="178">
        <f>AVERAGE(FD333,FD335)</f>
        <v>100</v>
      </c>
      <c r="FE334" s="178">
        <f>AVERAGE(FE333,FE335)</f>
        <v>160</v>
      </c>
      <c r="FF334" s="178">
        <f>AVERAGE(FF333,FF335)</f>
        <v>130</v>
      </c>
      <c r="FG334" s="216"/>
      <c r="FH334" s="178">
        <f>AVERAGE(FH333,FH335)</f>
        <v>300</v>
      </c>
      <c r="FI334" s="178">
        <f>AVERAGE(FI333,FI335)</f>
        <v>350</v>
      </c>
      <c r="FJ334" s="178">
        <f>AVERAGE(FJ333,FJ335)</f>
        <v>325</v>
      </c>
      <c r="FK334" s="216"/>
      <c r="FL334" s="178">
        <f>AVERAGE(FL333,FL335)</f>
        <v>220</v>
      </c>
      <c r="FM334" s="178">
        <f>AVERAGE(FM333,FM335)</f>
        <v>280</v>
      </c>
      <c r="FN334" s="178">
        <f>AVERAGE(FN333,FN335)</f>
        <v>250</v>
      </c>
      <c r="FO334" s="216"/>
      <c r="FP334" s="178">
        <f>AVERAGE(FP333,FP335)</f>
        <v>390</v>
      </c>
      <c r="FQ334" s="178">
        <f>AVERAGE(FQ333,FQ335)</f>
        <v>440</v>
      </c>
      <c r="FR334" s="178">
        <f>AVERAGE(FR333,FR335)</f>
        <v>415</v>
      </c>
      <c r="FS334" s="216"/>
      <c r="FT334" s="178">
        <f>AVERAGE(FT333,FT335)</f>
        <v>110</v>
      </c>
      <c r="FU334" s="178">
        <f>AVERAGE(FU333,FU335)</f>
        <v>160</v>
      </c>
      <c r="FV334" s="178">
        <f>AVERAGE(FV333,FV335)</f>
        <v>135</v>
      </c>
      <c r="FW334" s="216"/>
      <c r="FX334" s="178">
        <f>AVERAGE(FX333,FX335)</f>
        <v>235</v>
      </c>
      <c r="FY334" s="178">
        <f>AVERAGE(FY333,FY335)</f>
        <v>265</v>
      </c>
      <c r="FZ334" s="178">
        <f>AVERAGE(FZ333,FZ335)</f>
        <v>250</v>
      </c>
      <c r="GA334" s="216"/>
    </row>
    <row r="335" spans="1:183" x14ac:dyDescent="0.3">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3">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3">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3">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3">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3">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8"/>
      <c r="ES340" s="188"/>
      <c r="ET340" s="219"/>
      <c r="EU340" s="208"/>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3">
      <c r="A341" s="2">
        <f t="shared" si="0"/>
        <v>5</v>
      </c>
      <c r="B341" s="2">
        <f t="shared" si="1"/>
        <v>2025</v>
      </c>
      <c r="C341" s="195">
        <f t="shared" ref="C341:C350"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3">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20">
        <v>270</v>
      </c>
      <c r="AO342" s="51">
        <v>320</v>
      </c>
      <c r="AP342" s="53">
        <v>295</v>
      </c>
      <c r="AQ342" s="93" t="s">
        <v>5</v>
      </c>
      <c r="AR342" s="220">
        <v>390</v>
      </c>
      <c r="AS342" s="51">
        <v>480</v>
      </c>
      <c r="AT342" s="53">
        <v>435</v>
      </c>
      <c r="AU342" s="93" t="s">
        <v>5</v>
      </c>
      <c r="AV342" s="220">
        <v>120</v>
      </c>
      <c r="AW342" s="51">
        <v>170</v>
      </c>
      <c r="AX342" s="53">
        <v>145</v>
      </c>
      <c r="AY342" s="93" t="s">
        <v>5</v>
      </c>
      <c r="AZ342" s="220">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3">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20">
        <v>270</v>
      </c>
      <c r="AO343" s="51">
        <v>320</v>
      </c>
      <c r="AP343" s="53">
        <v>295</v>
      </c>
      <c r="AQ343" s="93" t="s">
        <v>5</v>
      </c>
      <c r="AR343" s="220">
        <v>390</v>
      </c>
      <c r="AS343" s="51">
        <v>500</v>
      </c>
      <c r="AT343" s="53">
        <v>445</v>
      </c>
      <c r="AU343" s="93">
        <v>10</v>
      </c>
      <c r="AV343" s="220">
        <v>120</v>
      </c>
      <c r="AW343" s="51">
        <v>190</v>
      </c>
      <c r="AX343" s="53">
        <v>155</v>
      </c>
      <c r="AY343" s="93">
        <v>10</v>
      </c>
      <c r="AZ343" s="220">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3">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20">
        <v>320</v>
      </c>
      <c r="AO344" s="51">
        <v>440</v>
      </c>
      <c r="AP344" s="53">
        <v>380</v>
      </c>
      <c r="AQ344" s="93">
        <v>85</v>
      </c>
      <c r="AR344" s="220">
        <v>400</v>
      </c>
      <c r="AS344" s="51">
        <v>530</v>
      </c>
      <c r="AT344" s="53">
        <v>465</v>
      </c>
      <c r="AU344" s="93">
        <v>20</v>
      </c>
      <c r="AV344" s="220">
        <v>170</v>
      </c>
      <c r="AW344" s="51">
        <v>230</v>
      </c>
      <c r="AX344" s="53">
        <v>200</v>
      </c>
      <c r="AY344" s="93">
        <v>45</v>
      </c>
      <c r="AZ344" s="220">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3">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20">
        <v>370</v>
      </c>
      <c r="AO345" s="51">
        <v>490</v>
      </c>
      <c r="AP345" s="53">
        <v>430</v>
      </c>
      <c r="AQ345" s="93">
        <v>50</v>
      </c>
      <c r="AR345" s="220">
        <v>420</v>
      </c>
      <c r="AS345" s="51">
        <v>550</v>
      </c>
      <c r="AT345" s="53">
        <v>485</v>
      </c>
      <c r="AU345" s="93">
        <v>20</v>
      </c>
      <c r="AV345" s="220">
        <v>190</v>
      </c>
      <c r="AW345" s="51">
        <v>250</v>
      </c>
      <c r="AX345" s="53">
        <v>220</v>
      </c>
      <c r="AY345" s="93">
        <v>20</v>
      </c>
      <c r="AZ345" s="220">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3">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20">
        <v>390</v>
      </c>
      <c r="AO346" s="51">
        <v>510</v>
      </c>
      <c r="AP346" s="53">
        <v>450</v>
      </c>
      <c r="AQ346" s="93">
        <v>20</v>
      </c>
      <c r="AR346" s="220">
        <v>430</v>
      </c>
      <c r="AS346" s="51">
        <v>560</v>
      </c>
      <c r="AT346" s="53">
        <v>495</v>
      </c>
      <c r="AU346" s="93">
        <v>10</v>
      </c>
      <c r="AV346" s="220">
        <v>190</v>
      </c>
      <c r="AW346" s="51">
        <v>250</v>
      </c>
      <c r="AX346" s="53">
        <v>220</v>
      </c>
      <c r="AY346" s="93" t="s">
        <v>5</v>
      </c>
      <c r="AZ346" s="220">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1">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2">
        <v>445</v>
      </c>
      <c r="CY346" s="93">
        <v>30</v>
      </c>
      <c r="CZ346" s="141">
        <v>440</v>
      </c>
      <c r="DA346" s="51">
        <v>560</v>
      </c>
      <c r="DB346" s="222">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2">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2">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3">
      <c r="A347" s="2">
        <f t="shared" si="0"/>
        <v>6</v>
      </c>
      <c r="B347" s="2">
        <f t="shared" si="1"/>
        <v>2025</v>
      </c>
      <c r="C347" s="195">
        <f t="shared" si="505"/>
        <v>45821</v>
      </c>
      <c r="D347" s="223">
        <f>AVERAGE(D346,D348)</f>
        <v>280</v>
      </c>
      <c r="E347" s="223">
        <f t="shared" ref="E347:F347" si="506">AVERAGE(E346,E348)</f>
        <v>380</v>
      </c>
      <c r="F347" s="223">
        <f t="shared" si="506"/>
        <v>330</v>
      </c>
      <c r="G347" s="224"/>
      <c r="H347" s="223">
        <f>AVERAGE(H346,H348)</f>
        <v>435</v>
      </c>
      <c r="I347" s="223">
        <f t="shared" ref="I347" si="507">AVERAGE(I346,I348)</f>
        <v>600</v>
      </c>
      <c r="J347" s="223">
        <f t="shared" ref="J347" si="508">AVERAGE(J346,J348)</f>
        <v>517.5</v>
      </c>
      <c r="K347" s="224"/>
      <c r="L347" s="223">
        <f>AVERAGE(L346,L348)</f>
        <v>450</v>
      </c>
      <c r="M347" s="223">
        <f t="shared" ref="M347" si="509">AVERAGE(M346,M348)</f>
        <v>550</v>
      </c>
      <c r="N347" s="223">
        <f t="shared" ref="N347" si="510">AVERAGE(N346,N348)</f>
        <v>500</v>
      </c>
      <c r="O347" s="224"/>
      <c r="P347" s="223">
        <f>AVERAGE(P346,P348)</f>
        <v>270</v>
      </c>
      <c r="Q347" s="223">
        <f t="shared" ref="Q347" si="511">AVERAGE(Q346,Q348)</f>
        <v>350</v>
      </c>
      <c r="R347" s="223">
        <f t="shared" ref="R347" si="512">AVERAGE(R346,R348)</f>
        <v>310</v>
      </c>
      <c r="S347" s="224"/>
      <c r="T347" s="223">
        <f>AVERAGE(T346,T348)</f>
        <v>270</v>
      </c>
      <c r="U347" s="223">
        <f t="shared" ref="U347" si="513">AVERAGE(U346,U348)</f>
        <v>320</v>
      </c>
      <c r="V347" s="223">
        <f t="shared" ref="V347" si="514">AVERAGE(V346,V348)</f>
        <v>295</v>
      </c>
      <c r="W347" s="224"/>
      <c r="X347" s="223">
        <f>AVERAGE(X346,X348)</f>
        <v>290</v>
      </c>
      <c r="Y347" s="223">
        <f t="shared" ref="Y347" si="515">AVERAGE(Y346,Y348)</f>
        <v>440</v>
      </c>
      <c r="Z347" s="223">
        <f t="shared" ref="Z347" si="516">AVERAGE(Z346,Z348)</f>
        <v>365</v>
      </c>
      <c r="AA347" s="224"/>
      <c r="AB347" s="223">
        <f>AVERAGE(AB346,AB348)</f>
        <v>405</v>
      </c>
      <c r="AC347" s="223">
        <f t="shared" ref="AC347" si="517">AVERAGE(AC346,AC348)</f>
        <v>495</v>
      </c>
      <c r="AD347" s="223">
        <f t="shared" ref="AD347" si="518">AVERAGE(AD346,AD348)</f>
        <v>450</v>
      </c>
      <c r="AE347" s="224"/>
      <c r="AF347" s="223">
        <f>AVERAGE(AF346,AF348)</f>
        <v>160</v>
      </c>
      <c r="AG347" s="223">
        <f t="shared" ref="AG347" si="519">AVERAGE(AG346,AG348)</f>
        <v>260</v>
      </c>
      <c r="AH347" s="223">
        <f t="shared" ref="AH347" si="520">AVERAGE(AH346,AH348)</f>
        <v>210</v>
      </c>
      <c r="AI347" s="224"/>
      <c r="AJ347" s="223">
        <f>AVERAGE(AJ346,AJ348)</f>
        <v>260</v>
      </c>
      <c r="AK347" s="223">
        <f t="shared" ref="AK347" si="521">AVERAGE(AK346,AK348)</f>
        <v>320</v>
      </c>
      <c r="AL347" s="223">
        <f t="shared" ref="AL347" si="522">AVERAGE(AL346,AL348)</f>
        <v>290</v>
      </c>
      <c r="AM347" s="224"/>
      <c r="AN347" s="223">
        <f>AVERAGE(AN346,AN348)</f>
        <v>415</v>
      </c>
      <c r="AO347" s="223">
        <f t="shared" ref="AO347" si="523">AVERAGE(AO346,AO348)</f>
        <v>535</v>
      </c>
      <c r="AP347" s="223">
        <f t="shared" ref="AP347" si="524">AVERAGE(AP346,AP348)</f>
        <v>475</v>
      </c>
      <c r="AQ347" s="224"/>
      <c r="AR347" s="223">
        <f>AVERAGE(AR346,AR348)</f>
        <v>445</v>
      </c>
      <c r="AS347" s="223">
        <f t="shared" ref="AS347" si="525">AVERAGE(AS346,AS348)</f>
        <v>575</v>
      </c>
      <c r="AT347" s="223">
        <f t="shared" ref="AT347" si="526">AVERAGE(AT346,AT348)</f>
        <v>510</v>
      </c>
      <c r="AU347" s="224"/>
      <c r="AV347" s="223">
        <f>AVERAGE(AV346,AV348)</f>
        <v>200</v>
      </c>
      <c r="AW347" s="223">
        <f t="shared" ref="AW347" si="527">AVERAGE(AW346,AW348)</f>
        <v>260</v>
      </c>
      <c r="AX347" s="223">
        <f t="shared" ref="AX347" si="528">AVERAGE(AX346,AX348)</f>
        <v>230</v>
      </c>
      <c r="AY347" s="224"/>
      <c r="AZ347" s="223">
        <f>AVERAGE(AZ346,AZ348)</f>
        <v>415</v>
      </c>
      <c r="BA347" s="223">
        <f t="shared" ref="BA347" si="529">AVERAGE(BA346,BA348)</f>
        <v>475</v>
      </c>
      <c r="BB347" s="223">
        <f t="shared" ref="BB347" si="530">AVERAGE(BB346,BB348)</f>
        <v>445</v>
      </c>
      <c r="BC347" s="224"/>
      <c r="BD347" s="223">
        <f>AVERAGE(BD346,BD348)</f>
        <v>485</v>
      </c>
      <c r="BE347" s="223">
        <f t="shared" ref="BE347" si="531">AVERAGE(BE346,BE348)</f>
        <v>645</v>
      </c>
      <c r="BF347" s="223">
        <f t="shared" ref="BF347" si="532">AVERAGE(BF346,BF348)</f>
        <v>565</v>
      </c>
      <c r="BG347" s="224"/>
      <c r="BH347" s="223">
        <f>AVERAGE(BH346,BH348)</f>
        <v>515</v>
      </c>
      <c r="BI347" s="223">
        <f t="shared" ref="BI347" si="533">AVERAGE(BI346,BI348)</f>
        <v>645</v>
      </c>
      <c r="BJ347" s="223">
        <f t="shared" ref="BJ347" si="534">AVERAGE(BJ346,BJ348)</f>
        <v>580</v>
      </c>
      <c r="BK347" s="224"/>
      <c r="BL347" s="223">
        <f>AVERAGE(BL346,BL348)</f>
        <v>290</v>
      </c>
      <c r="BM347" s="223">
        <f t="shared" ref="BM347" si="535">AVERAGE(BM346,BM348)</f>
        <v>360</v>
      </c>
      <c r="BN347" s="223">
        <f t="shared" ref="BN347" si="536">AVERAGE(BN346,BN348)</f>
        <v>325</v>
      </c>
      <c r="BO347" s="224"/>
      <c r="BP347" s="223">
        <f>AVERAGE(BP346,BP348)</f>
        <v>502.5</v>
      </c>
      <c r="BQ347" s="223">
        <f t="shared" ref="BQ347" si="537">AVERAGE(BQ346,BQ348)</f>
        <v>587.5</v>
      </c>
      <c r="BR347" s="223">
        <f t="shared" ref="BR347" si="538">AVERAGE(BR346,BR348)</f>
        <v>545</v>
      </c>
      <c r="BS347" s="224"/>
      <c r="BT347" s="223">
        <f>AVERAGE(BT346,BT348)</f>
        <v>447.5</v>
      </c>
      <c r="BU347" s="223">
        <f t="shared" ref="BU347" si="539">AVERAGE(BU346,BU348)</f>
        <v>557.5</v>
      </c>
      <c r="BV347" s="223">
        <f t="shared" ref="BV347" si="540">AVERAGE(BV346,BV348)</f>
        <v>502.5</v>
      </c>
      <c r="BW347" s="224"/>
      <c r="BX347" s="223">
        <f>AVERAGE(BX346,BX348)</f>
        <v>492.5</v>
      </c>
      <c r="BY347" s="223">
        <f t="shared" ref="BY347" si="541">AVERAGE(BY346,BY348)</f>
        <v>627.5</v>
      </c>
      <c r="BZ347" s="223">
        <f t="shared" ref="BZ347" si="542">AVERAGE(BZ346,BZ348)</f>
        <v>560</v>
      </c>
      <c r="CA347" s="224"/>
      <c r="CB347" s="223">
        <f>AVERAGE(CB346,CB348)</f>
        <v>200</v>
      </c>
      <c r="CC347" s="223">
        <f t="shared" ref="CC347" si="543">AVERAGE(CC346,CC348)</f>
        <v>280</v>
      </c>
      <c r="CD347" s="223">
        <f t="shared" ref="CD347" si="544">AVERAGE(CD346,CD348)</f>
        <v>240</v>
      </c>
      <c r="CE347" s="224"/>
      <c r="CF347" s="223">
        <f>AVERAGE(CF346,CF348)</f>
        <v>412.5</v>
      </c>
      <c r="CG347" s="223">
        <f t="shared" ref="CG347" si="545">AVERAGE(CG346,CG348)</f>
        <v>562.5</v>
      </c>
      <c r="CH347" s="223">
        <f t="shared" ref="CH347" si="546">AVERAGE(CH346,CH348)</f>
        <v>487.5</v>
      </c>
      <c r="CI347" s="224"/>
      <c r="CJ347" s="223">
        <f>AVERAGE(CJ346,CJ348)</f>
        <v>440</v>
      </c>
      <c r="CK347" s="223">
        <f t="shared" ref="CK347" si="547">AVERAGE(CK346,CK348)</f>
        <v>635</v>
      </c>
      <c r="CL347" s="223">
        <f t="shared" ref="CL347" si="548">AVERAGE(CL346,CL348)</f>
        <v>537.5</v>
      </c>
      <c r="CM347" s="224"/>
      <c r="CN347" s="223">
        <f>AVERAGE(CN346,CN348)</f>
        <v>550</v>
      </c>
      <c r="CO347" s="223">
        <f t="shared" ref="CO347" si="549">AVERAGE(CO346,CO348)</f>
        <v>680</v>
      </c>
      <c r="CP347" s="223">
        <f t="shared" ref="CP347" si="550">AVERAGE(CP346,CP348)</f>
        <v>615</v>
      </c>
      <c r="CQ347" s="224"/>
      <c r="CR347" s="223">
        <f>AVERAGE(CR346,CR348)</f>
        <v>220</v>
      </c>
      <c r="CS347" s="223">
        <f t="shared" ref="CS347" si="551">AVERAGE(CS346,CS348)</f>
        <v>350</v>
      </c>
      <c r="CT347" s="223">
        <f t="shared" ref="CT347" si="552">AVERAGE(CT346,CT348)</f>
        <v>285</v>
      </c>
      <c r="CU347" s="224"/>
      <c r="CV347" s="223">
        <f>AVERAGE(CV346,CV348)</f>
        <v>435</v>
      </c>
      <c r="CW347" s="223">
        <f t="shared" ref="CW347" si="553">AVERAGE(CW346,CW348)</f>
        <v>580</v>
      </c>
      <c r="CX347" s="223">
        <f t="shared" ref="CX347" si="554">AVERAGE(CX346,CX348)</f>
        <v>507.5</v>
      </c>
      <c r="CY347" s="224"/>
      <c r="CZ347" s="223">
        <f>AVERAGE(CZ346,CZ348)</f>
        <v>477.5</v>
      </c>
      <c r="DA347" s="223">
        <f t="shared" ref="DA347" si="555">AVERAGE(DA346,DA348)</f>
        <v>597.5</v>
      </c>
      <c r="DB347" s="223">
        <f t="shared" ref="DB347" si="556">AVERAGE(DB346,DB348)</f>
        <v>537.5</v>
      </c>
      <c r="DC347" s="224"/>
      <c r="DD347" s="223">
        <f>AVERAGE(DD346,DD348)</f>
        <v>500</v>
      </c>
      <c r="DE347" s="223">
        <f t="shared" ref="DE347" si="557">AVERAGE(DE346,DE348)</f>
        <v>640</v>
      </c>
      <c r="DF347" s="223">
        <f t="shared" ref="DF347" si="558">AVERAGE(DF346,DF348)</f>
        <v>570</v>
      </c>
      <c r="DG347" s="224"/>
      <c r="DH347" s="223">
        <f>AVERAGE(DH346,DH348)</f>
        <v>210</v>
      </c>
      <c r="DI347" s="223">
        <f t="shared" ref="DI347" si="559">AVERAGE(DI346,DI348)</f>
        <v>320</v>
      </c>
      <c r="DJ347" s="223">
        <f t="shared" ref="DJ347" si="560">AVERAGE(DJ346,DJ348)</f>
        <v>265</v>
      </c>
      <c r="DK347" s="224"/>
      <c r="DL347" s="223">
        <f>AVERAGE(DL346,DL348)</f>
        <v>430</v>
      </c>
      <c r="DM347" s="223">
        <f t="shared" ref="DM347" si="561">AVERAGE(DM346,DM348)</f>
        <v>555</v>
      </c>
      <c r="DN347" s="223">
        <f t="shared" ref="DN347" si="562">AVERAGE(DN346,DN348)</f>
        <v>492.5</v>
      </c>
      <c r="DO347" s="224"/>
      <c r="DP347" s="223">
        <f>AVERAGE(DP346,DP348)</f>
        <v>495</v>
      </c>
      <c r="DQ347" s="223">
        <f t="shared" ref="DQ347" si="563">AVERAGE(DQ346,DQ348)</f>
        <v>595</v>
      </c>
      <c r="DR347" s="223">
        <f t="shared" ref="DR347" si="564">AVERAGE(DR346,DR348)</f>
        <v>545</v>
      </c>
      <c r="DS347" s="224"/>
      <c r="DT347" s="223">
        <f>AVERAGE(DT346,DT348)</f>
        <v>522.5</v>
      </c>
      <c r="DU347" s="223">
        <f t="shared" ref="DU347" si="565">AVERAGE(DU346,DU348)</f>
        <v>577.5</v>
      </c>
      <c r="DV347" s="223">
        <f t="shared" ref="DV347" si="566">AVERAGE(DV346,DV348)</f>
        <v>550</v>
      </c>
      <c r="DW347" s="224"/>
      <c r="DX347" s="223">
        <f>AVERAGE(DX346,DX348)</f>
        <v>237.5</v>
      </c>
      <c r="DY347" s="223">
        <f t="shared" ref="DY347" si="567">AVERAGE(DY346,DY348)</f>
        <v>327.5</v>
      </c>
      <c r="DZ347" s="223">
        <f t="shared" ref="DZ347" si="568">AVERAGE(DZ346,DZ348)</f>
        <v>282.5</v>
      </c>
      <c r="EA347" s="224"/>
      <c r="EB347" s="223">
        <f>AVERAGE(EB346,EB348)</f>
        <v>467.5</v>
      </c>
      <c r="EC347" s="223">
        <f t="shared" ref="EC347" si="569">AVERAGE(EC346,EC348)</f>
        <v>537.5</v>
      </c>
      <c r="ED347" s="223">
        <f t="shared" ref="ED347" si="570">AVERAGE(ED346,ED348)</f>
        <v>502.5</v>
      </c>
      <c r="EE347" s="224"/>
      <c r="EF347" s="223">
        <f>AVERAGE(EF346,EF348)</f>
        <v>400</v>
      </c>
      <c r="EG347" s="223">
        <f t="shared" ref="EG347" si="571">AVERAGE(EG346,EG348)</f>
        <v>500</v>
      </c>
      <c r="EH347" s="223">
        <f t="shared" ref="EH347" si="572">AVERAGE(EH346,EH348)</f>
        <v>450</v>
      </c>
      <c r="EI347" s="224"/>
      <c r="EJ347" s="223">
        <f>AVERAGE(EJ346,EJ348)</f>
        <v>410</v>
      </c>
      <c r="EK347" s="223">
        <f t="shared" ref="EK347" si="573">AVERAGE(EK346,EK348)</f>
        <v>470</v>
      </c>
      <c r="EL347" s="223">
        <f t="shared" ref="EL347" si="574">AVERAGE(EL346,EL348)</f>
        <v>440</v>
      </c>
      <c r="EM347" s="224"/>
      <c r="EN347" s="223">
        <f>AVERAGE(EN346,EN348)</f>
        <v>190</v>
      </c>
      <c r="EO347" s="223">
        <f t="shared" ref="EO347" si="575">AVERAGE(EO346,EO348)</f>
        <v>270</v>
      </c>
      <c r="EP347" s="223">
        <f t="shared" ref="EP347" si="576">AVERAGE(EP346,EP348)</f>
        <v>230</v>
      </c>
      <c r="EQ347" s="225"/>
      <c r="ER347" s="226"/>
      <c r="ES347" s="223"/>
      <c r="ET347" s="227"/>
      <c r="EU347" s="225"/>
      <c r="EV347" s="223">
        <f>AVERAGE(EV346,EV348)</f>
        <v>220</v>
      </c>
      <c r="EW347" s="223">
        <f t="shared" ref="EW347" si="577">AVERAGE(EW346,EW348)</f>
        <v>300</v>
      </c>
      <c r="EX347" s="223">
        <f t="shared" ref="EX347" si="578">AVERAGE(EX346,EX348)</f>
        <v>260</v>
      </c>
      <c r="EY347" s="224"/>
      <c r="EZ347" s="223">
        <f>AVERAGE(EZ346,EZ348)</f>
        <v>400</v>
      </c>
      <c r="FA347" s="223">
        <f t="shared" ref="FA347" si="579">AVERAGE(FA346,FA348)</f>
        <v>500</v>
      </c>
      <c r="FB347" s="223">
        <f t="shared" ref="FB347" si="580">AVERAGE(FB346,FB348)</f>
        <v>450</v>
      </c>
      <c r="FC347" s="224"/>
      <c r="FD347" s="223">
        <f>AVERAGE(FD346,FD348)</f>
        <v>110</v>
      </c>
      <c r="FE347" s="223">
        <f t="shared" ref="FE347" si="581">AVERAGE(FE346,FE348)</f>
        <v>170</v>
      </c>
      <c r="FF347" s="223">
        <f t="shared" ref="FF347" si="582">AVERAGE(FF346,FF348)</f>
        <v>140</v>
      </c>
      <c r="FG347" s="224"/>
      <c r="FH347" s="223">
        <f>AVERAGE(FH346,FH348)</f>
        <v>300</v>
      </c>
      <c r="FI347" s="223">
        <f t="shared" ref="FI347" si="583">AVERAGE(FI346,FI348)</f>
        <v>350</v>
      </c>
      <c r="FJ347" s="223">
        <f t="shared" ref="FJ347" si="584">AVERAGE(FJ346,FJ348)</f>
        <v>325</v>
      </c>
      <c r="FK347" s="224"/>
      <c r="FL347" s="223">
        <f>AVERAGE(FL346,FL348)</f>
        <v>325</v>
      </c>
      <c r="FM347" s="223">
        <f t="shared" ref="FM347" si="585">AVERAGE(FM346,FM348)</f>
        <v>415</v>
      </c>
      <c r="FN347" s="223">
        <f t="shared" ref="FN347" si="586">AVERAGE(FN346,FN348)</f>
        <v>370</v>
      </c>
      <c r="FO347" s="224"/>
      <c r="FP347" s="223">
        <f>AVERAGE(FP346,FP348)</f>
        <v>405</v>
      </c>
      <c r="FQ347" s="223">
        <f t="shared" ref="FQ347" si="587">AVERAGE(FQ346,FQ348)</f>
        <v>485</v>
      </c>
      <c r="FR347" s="223">
        <f t="shared" ref="FR347" si="588">AVERAGE(FR346,FR348)</f>
        <v>445</v>
      </c>
      <c r="FS347" s="224"/>
      <c r="FT347" s="223">
        <f>AVERAGE(FT346,FT348)</f>
        <v>120</v>
      </c>
      <c r="FU347" s="223">
        <f t="shared" ref="FU347" si="589">AVERAGE(FU346,FU348)</f>
        <v>180</v>
      </c>
      <c r="FV347" s="223">
        <f t="shared" ref="FV347" si="590">AVERAGE(FV346,FV348)</f>
        <v>150</v>
      </c>
      <c r="FW347" s="224"/>
      <c r="FX347" s="223">
        <f>AVERAGE(FX346,FX348)</f>
        <v>305</v>
      </c>
      <c r="FY347" s="223">
        <f t="shared" ref="FY347" si="591">AVERAGE(FY346,FY348)</f>
        <v>375</v>
      </c>
      <c r="FZ347" s="223">
        <f t="shared" ref="FZ347" si="592">AVERAGE(FZ346,FZ348)</f>
        <v>340</v>
      </c>
      <c r="GA347" s="224"/>
      <c r="GB347" s="200"/>
      <c r="GC347" s="200"/>
      <c r="GD347" s="200"/>
      <c r="GE347" s="76"/>
      <c r="GF347" s="200"/>
      <c r="GG347" s="200"/>
      <c r="GH347" s="200"/>
      <c r="GI347" s="76"/>
      <c r="GJ347" s="200"/>
      <c r="GK347" s="200"/>
      <c r="GL347" s="200"/>
      <c r="GM347" s="76"/>
      <c r="GN347" s="200"/>
      <c r="GO347" s="200"/>
      <c r="GP347" s="200"/>
      <c r="GQ347" s="76"/>
      <c r="GR347" s="47"/>
      <c r="GS347" s="47"/>
      <c r="GT347" s="47"/>
      <c r="GU347" s="76"/>
      <c r="GV347" s="200"/>
      <c r="GW347" s="200"/>
      <c r="GX347" s="200"/>
      <c r="GY347" s="76"/>
      <c r="GZ347" s="200"/>
      <c r="HA347" s="200"/>
      <c r="HB347" s="200"/>
      <c r="HC347" s="76"/>
      <c r="HD347" s="200"/>
      <c r="HE347" s="200"/>
      <c r="HF347" s="200"/>
      <c r="HG347" s="76"/>
      <c r="HH347" s="200"/>
      <c r="HI347" s="200"/>
      <c r="HJ347" s="200"/>
      <c r="HK347" s="76"/>
      <c r="HL347" s="200"/>
      <c r="HM347" s="200"/>
      <c r="HN347" s="200"/>
    </row>
    <row r="348" spans="1:222" x14ac:dyDescent="0.3">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20">
        <v>440</v>
      </c>
      <c r="AO348" s="51">
        <v>560</v>
      </c>
      <c r="AP348" s="53">
        <v>500</v>
      </c>
      <c r="AQ348" s="93">
        <v>50</v>
      </c>
      <c r="AR348" s="220">
        <v>460</v>
      </c>
      <c r="AS348" s="51">
        <v>590</v>
      </c>
      <c r="AT348" s="53">
        <v>525</v>
      </c>
      <c r="AU348" s="93">
        <v>30</v>
      </c>
      <c r="AV348" s="220">
        <v>210</v>
      </c>
      <c r="AW348" s="51">
        <v>270</v>
      </c>
      <c r="AX348" s="53">
        <v>240</v>
      </c>
      <c r="AY348" s="93">
        <v>20</v>
      </c>
      <c r="AZ348" s="220">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3">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8">
        <v>440</v>
      </c>
      <c r="AO349" s="54">
        <v>560</v>
      </c>
      <c r="AP349" s="61">
        <v>500</v>
      </c>
      <c r="AQ349" s="73" t="s">
        <v>5</v>
      </c>
      <c r="AR349" s="228">
        <v>505</v>
      </c>
      <c r="AS349" s="54">
        <v>655</v>
      </c>
      <c r="AT349" s="61">
        <v>580</v>
      </c>
      <c r="AU349" s="73">
        <v>55</v>
      </c>
      <c r="AV349" s="228">
        <v>220</v>
      </c>
      <c r="AW349" s="54">
        <v>280</v>
      </c>
      <c r="AX349" s="61">
        <v>250</v>
      </c>
      <c r="AY349" s="73">
        <v>10</v>
      </c>
      <c r="AZ349" s="228">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9">
        <v>20</v>
      </c>
      <c r="DL349" s="78">
        <v>505</v>
      </c>
      <c r="DM349" s="54">
        <v>635</v>
      </c>
      <c r="DN349" s="61">
        <v>570</v>
      </c>
      <c r="DO349" s="229">
        <v>35</v>
      </c>
      <c r="DP349" s="78">
        <v>550</v>
      </c>
      <c r="DQ349" s="54">
        <v>650</v>
      </c>
      <c r="DR349" s="61">
        <v>600</v>
      </c>
      <c r="DS349" s="229">
        <v>35</v>
      </c>
      <c r="DT349" s="78">
        <v>590</v>
      </c>
      <c r="DU349" s="54">
        <v>650</v>
      </c>
      <c r="DV349" s="61">
        <v>620</v>
      </c>
      <c r="DW349" s="229">
        <v>40</v>
      </c>
      <c r="DX349" s="78">
        <v>250</v>
      </c>
      <c r="DY349" s="54">
        <v>340</v>
      </c>
      <c r="DZ349" s="61">
        <v>295</v>
      </c>
      <c r="EA349" s="229" t="s">
        <v>5</v>
      </c>
      <c r="EB349" s="78">
        <v>550</v>
      </c>
      <c r="EC349" s="54">
        <v>620</v>
      </c>
      <c r="ED349" s="61">
        <v>585</v>
      </c>
      <c r="EE349" s="229">
        <v>35</v>
      </c>
      <c r="EF349" s="78">
        <v>400</v>
      </c>
      <c r="EG349" s="54">
        <v>500</v>
      </c>
      <c r="EH349" s="61">
        <v>450</v>
      </c>
      <c r="EI349" s="229" t="s">
        <v>5</v>
      </c>
      <c r="EJ349" s="78">
        <v>410</v>
      </c>
      <c r="EK349" s="54">
        <v>470</v>
      </c>
      <c r="EL349" s="61">
        <v>440</v>
      </c>
      <c r="EM349" s="229" t="s">
        <v>5</v>
      </c>
      <c r="EN349" s="78">
        <v>200</v>
      </c>
      <c r="EO349" s="54">
        <v>280</v>
      </c>
      <c r="EP349" s="61">
        <v>240</v>
      </c>
      <c r="EQ349" s="229" t="s">
        <v>5</v>
      </c>
      <c r="ER349" s="78" t="s">
        <v>0</v>
      </c>
      <c r="ES349" s="54" t="s">
        <v>0</v>
      </c>
      <c r="ET349" s="61" t="s">
        <v>0</v>
      </c>
      <c r="EU349" s="229"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3">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8">
        <v>510</v>
      </c>
      <c r="AO350" s="54">
        <v>630</v>
      </c>
      <c r="AP350" s="61">
        <v>570</v>
      </c>
      <c r="AQ350" s="73">
        <v>70</v>
      </c>
      <c r="AR350" s="228">
        <v>540</v>
      </c>
      <c r="AS350" s="54">
        <v>680</v>
      </c>
      <c r="AT350" s="61">
        <v>610</v>
      </c>
      <c r="AU350" s="73">
        <v>30</v>
      </c>
      <c r="AV350" s="228">
        <v>220</v>
      </c>
      <c r="AW350" s="54">
        <v>280</v>
      </c>
      <c r="AX350" s="61">
        <v>250</v>
      </c>
      <c r="AY350" s="73" t="s">
        <v>5</v>
      </c>
      <c r="AZ350" s="228">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9" t="s">
        <v>5</v>
      </c>
      <c r="DL350" s="78">
        <v>560</v>
      </c>
      <c r="DM350" s="54">
        <v>670</v>
      </c>
      <c r="DN350" s="61">
        <v>615</v>
      </c>
      <c r="DO350" s="229">
        <v>45</v>
      </c>
      <c r="DP350" s="78">
        <v>590</v>
      </c>
      <c r="DQ350" s="54">
        <v>720</v>
      </c>
      <c r="DR350" s="61">
        <v>655</v>
      </c>
      <c r="DS350" s="229">
        <v>55</v>
      </c>
      <c r="DT350" s="78">
        <v>590</v>
      </c>
      <c r="DU350" s="54">
        <v>730</v>
      </c>
      <c r="DV350" s="61">
        <v>660</v>
      </c>
      <c r="DW350" s="229">
        <v>40</v>
      </c>
      <c r="DX350" s="78">
        <v>250</v>
      </c>
      <c r="DY350" s="54">
        <v>340</v>
      </c>
      <c r="DZ350" s="61">
        <v>295</v>
      </c>
      <c r="EA350" s="229" t="s">
        <v>5</v>
      </c>
      <c r="EB350" s="78">
        <v>590</v>
      </c>
      <c r="EC350" s="54">
        <v>690</v>
      </c>
      <c r="ED350" s="61">
        <v>640</v>
      </c>
      <c r="EE350" s="229">
        <v>55</v>
      </c>
      <c r="EF350" s="78">
        <v>420</v>
      </c>
      <c r="EG350" s="54">
        <v>550</v>
      </c>
      <c r="EH350" s="61">
        <v>485</v>
      </c>
      <c r="EI350" s="229">
        <v>35</v>
      </c>
      <c r="EJ350" s="78">
        <v>430</v>
      </c>
      <c r="EK350" s="54">
        <v>500</v>
      </c>
      <c r="EL350" s="61">
        <v>465</v>
      </c>
      <c r="EM350" s="229">
        <v>25</v>
      </c>
      <c r="EN350" s="78">
        <v>200</v>
      </c>
      <c r="EO350" s="54">
        <v>280</v>
      </c>
      <c r="EP350" s="61">
        <v>240</v>
      </c>
      <c r="EQ350" s="229" t="s">
        <v>5</v>
      </c>
      <c r="ER350" s="78" t="s">
        <v>0</v>
      </c>
      <c r="ES350" s="54" t="s">
        <v>0</v>
      </c>
      <c r="ET350" s="61" t="s">
        <v>0</v>
      </c>
      <c r="EU350" s="229"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3">
      <c r="A351" s="2">
        <f t="shared" si="0"/>
        <v>1</v>
      </c>
      <c r="B351" s="2">
        <f t="shared" si="1"/>
        <v>1900</v>
      </c>
    </row>
    <row r="352" spans="1:222" x14ac:dyDescent="0.3">
      <c r="A352" s="2">
        <f t="shared" si="0"/>
        <v>1</v>
      </c>
      <c r="B352" s="2">
        <f t="shared" si="1"/>
        <v>1900</v>
      </c>
    </row>
    <row r="353" spans="1:2" x14ac:dyDescent="0.3">
      <c r="A353" s="2">
        <f t="shared" si="0"/>
        <v>1</v>
      </c>
      <c r="B353" s="2">
        <f t="shared" si="1"/>
        <v>1900</v>
      </c>
    </row>
    <row r="354" spans="1:2" x14ac:dyDescent="0.3">
      <c r="A354" s="2">
        <f t="shared" si="0"/>
        <v>1</v>
      </c>
      <c r="B354" s="2">
        <f t="shared" si="1"/>
        <v>1900</v>
      </c>
    </row>
    <row r="355" spans="1:2" x14ac:dyDescent="0.3">
      <c r="A355" s="2">
        <f t="shared" si="0"/>
        <v>1</v>
      </c>
      <c r="B355" s="2">
        <f t="shared" si="1"/>
        <v>1900</v>
      </c>
    </row>
    <row r="356" spans="1:2" x14ac:dyDescent="0.3">
      <c r="A356" s="2">
        <f t="shared" si="0"/>
        <v>1</v>
      </c>
      <c r="B356" s="2">
        <f t="shared" si="1"/>
        <v>1900</v>
      </c>
    </row>
    <row r="357" spans="1:2" x14ac:dyDescent="0.3">
      <c r="A357" s="2">
        <f t="shared" si="0"/>
        <v>1</v>
      </c>
      <c r="B357" s="2">
        <f t="shared" si="1"/>
        <v>1900</v>
      </c>
    </row>
    <row r="358" spans="1:2" x14ac:dyDescent="0.3">
      <c r="A358" s="2">
        <f t="shared" si="0"/>
        <v>1</v>
      </c>
      <c r="B358" s="2">
        <f t="shared" si="1"/>
        <v>1900</v>
      </c>
    </row>
    <row r="359" spans="1:2" x14ac:dyDescent="0.3">
      <c r="A359" s="2">
        <f t="shared" si="0"/>
        <v>1</v>
      </c>
      <c r="B359" s="2">
        <f t="shared" si="1"/>
        <v>1900</v>
      </c>
    </row>
    <row r="360" spans="1:2" x14ac:dyDescent="0.3">
      <c r="A360" s="2">
        <f t="shared" si="0"/>
        <v>1</v>
      </c>
      <c r="B360" s="2">
        <f t="shared" si="1"/>
        <v>1900</v>
      </c>
    </row>
    <row r="361" spans="1:2" x14ac:dyDescent="0.3">
      <c r="A361" s="2">
        <f t="shared" si="0"/>
        <v>1</v>
      </c>
      <c r="B361" s="2">
        <f t="shared" si="1"/>
        <v>1900</v>
      </c>
    </row>
    <row r="362" spans="1:2" x14ac:dyDescent="0.3">
      <c r="A362" s="2">
        <f t="shared" si="0"/>
        <v>1</v>
      </c>
      <c r="B362" s="2">
        <f t="shared" si="1"/>
        <v>1900</v>
      </c>
    </row>
    <row r="363" spans="1:2" x14ac:dyDescent="0.3">
      <c r="A363" s="2">
        <f t="shared" si="0"/>
        <v>1</v>
      </c>
      <c r="B363" s="2">
        <f t="shared" si="1"/>
        <v>1900</v>
      </c>
    </row>
    <row r="364" spans="1:2" x14ac:dyDescent="0.3">
      <c r="A364" s="2">
        <f t="shared" ref="A364:A427" si="593">MONTH(C364)</f>
        <v>1</v>
      </c>
      <c r="B364" s="2">
        <f t="shared" ref="B364:B427" si="594">YEAR(C364)</f>
        <v>1900</v>
      </c>
    </row>
    <row r="365" spans="1:2" x14ac:dyDescent="0.3">
      <c r="A365" s="2">
        <f t="shared" si="593"/>
        <v>1</v>
      </c>
      <c r="B365" s="2">
        <f t="shared" si="594"/>
        <v>1900</v>
      </c>
    </row>
    <row r="366" spans="1:2" x14ac:dyDescent="0.3">
      <c r="A366" s="2">
        <f t="shared" si="593"/>
        <v>1</v>
      </c>
      <c r="B366" s="2">
        <f t="shared" si="594"/>
        <v>1900</v>
      </c>
    </row>
    <row r="367" spans="1:2" x14ac:dyDescent="0.3">
      <c r="A367" s="2">
        <f t="shared" si="593"/>
        <v>1</v>
      </c>
      <c r="B367" s="2">
        <f t="shared" si="594"/>
        <v>1900</v>
      </c>
    </row>
    <row r="368" spans="1:2" x14ac:dyDescent="0.3">
      <c r="A368" s="2">
        <f t="shared" si="593"/>
        <v>1</v>
      </c>
      <c r="B368" s="2">
        <f t="shared" si="594"/>
        <v>1900</v>
      </c>
    </row>
    <row r="369" spans="1:2" x14ac:dyDescent="0.3">
      <c r="A369" s="2">
        <f t="shared" si="593"/>
        <v>1</v>
      </c>
      <c r="B369" s="2">
        <f t="shared" si="594"/>
        <v>1900</v>
      </c>
    </row>
    <row r="370" spans="1:2" x14ac:dyDescent="0.3">
      <c r="A370" s="2">
        <f t="shared" si="593"/>
        <v>1</v>
      </c>
      <c r="B370" s="2">
        <f t="shared" si="594"/>
        <v>1900</v>
      </c>
    </row>
    <row r="371" spans="1:2" x14ac:dyDescent="0.3">
      <c r="A371" s="2">
        <f t="shared" si="593"/>
        <v>1</v>
      </c>
      <c r="B371" s="2">
        <f t="shared" si="594"/>
        <v>1900</v>
      </c>
    </row>
    <row r="372" spans="1:2" x14ac:dyDescent="0.3">
      <c r="A372" s="2">
        <f t="shared" si="593"/>
        <v>1</v>
      </c>
      <c r="B372" s="2">
        <f t="shared" si="594"/>
        <v>1900</v>
      </c>
    </row>
    <row r="373" spans="1:2" x14ac:dyDescent="0.3">
      <c r="A373" s="2">
        <f t="shared" si="593"/>
        <v>1</v>
      </c>
      <c r="B373" s="2">
        <f t="shared" si="594"/>
        <v>1900</v>
      </c>
    </row>
    <row r="374" spans="1:2" x14ac:dyDescent="0.3">
      <c r="A374" s="2">
        <f t="shared" si="593"/>
        <v>1</v>
      </c>
      <c r="B374" s="2">
        <f t="shared" si="594"/>
        <v>1900</v>
      </c>
    </row>
    <row r="375" spans="1:2" x14ac:dyDescent="0.3">
      <c r="A375" s="2">
        <f t="shared" si="593"/>
        <v>1</v>
      </c>
      <c r="B375" s="2">
        <f t="shared" si="594"/>
        <v>1900</v>
      </c>
    </row>
    <row r="376" spans="1:2" x14ac:dyDescent="0.3">
      <c r="A376" s="2">
        <f t="shared" si="593"/>
        <v>1</v>
      </c>
      <c r="B376" s="2">
        <f t="shared" si="594"/>
        <v>1900</v>
      </c>
    </row>
    <row r="377" spans="1:2" x14ac:dyDescent="0.3">
      <c r="A377" s="2">
        <f t="shared" si="593"/>
        <v>1</v>
      </c>
      <c r="B377" s="2">
        <f t="shared" si="594"/>
        <v>1900</v>
      </c>
    </row>
    <row r="378" spans="1:2" x14ac:dyDescent="0.3">
      <c r="A378" s="2">
        <f t="shared" si="593"/>
        <v>1</v>
      </c>
      <c r="B378" s="2">
        <f t="shared" si="594"/>
        <v>1900</v>
      </c>
    </row>
    <row r="379" spans="1:2" x14ac:dyDescent="0.3">
      <c r="A379" s="2">
        <f t="shared" si="593"/>
        <v>1</v>
      </c>
      <c r="B379" s="2">
        <f t="shared" si="594"/>
        <v>1900</v>
      </c>
    </row>
    <row r="380" spans="1:2" x14ac:dyDescent="0.3">
      <c r="A380" s="2">
        <f t="shared" si="593"/>
        <v>1</v>
      </c>
      <c r="B380" s="2">
        <f t="shared" si="594"/>
        <v>1900</v>
      </c>
    </row>
    <row r="381" spans="1:2" x14ac:dyDescent="0.3">
      <c r="A381" s="2">
        <f t="shared" si="593"/>
        <v>1</v>
      </c>
      <c r="B381" s="2">
        <f t="shared" si="594"/>
        <v>1900</v>
      </c>
    </row>
    <row r="382" spans="1:2" x14ac:dyDescent="0.3">
      <c r="A382" s="2">
        <f t="shared" si="593"/>
        <v>1</v>
      </c>
      <c r="B382" s="2">
        <f t="shared" si="594"/>
        <v>1900</v>
      </c>
    </row>
    <row r="383" spans="1:2" x14ac:dyDescent="0.3">
      <c r="A383" s="2">
        <f t="shared" si="593"/>
        <v>1</v>
      </c>
      <c r="B383" s="2">
        <f t="shared" si="594"/>
        <v>1900</v>
      </c>
    </row>
    <row r="384" spans="1:2" x14ac:dyDescent="0.3">
      <c r="A384" s="2">
        <f t="shared" si="593"/>
        <v>1</v>
      </c>
      <c r="B384" s="2">
        <f t="shared" si="594"/>
        <v>1900</v>
      </c>
    </row>
    <row r="385" spans="1:2" x14ac:dyDescent="0.3">
      <c r="A385" s="2">
        <f t="shared" si="593"/>
        <v>1</v>
      </c>
      <c r="B385" s="2">
        <f t="shared" si="594"/>
        <v>1900</v>
      </c>
    </row>
    <row r="386" spans="1:2" x14ac:dyDescent="0.3">
      <c r="A386" s="2">
        <f t="shared" si="593"/>
        <v>1</v>
      </c>
      <c r="B386" s="2">
        <f t="shared" si="594"/>
        <v>1900</v>
      </c>
    </row>
    <row r="387" spans="1:2" x14ac:dyDescent="0.3">
      <c r="A387" s="2">
        <f t="shared" si="593"/>
        <v>1</v>
      </c>
      <c r="B387" s="2">
        <f t="shared" si="594"/>
        <v>1900</v>
      </c>
    </row>
    <row r="388" spans="1:2" x14ac:dyDescent="0.3">
      <c r="A388" s="2">
        <f t="shared" si="593"/>
        <v>1</v>
      </c>
      <c r="B388" s="2">
        <f t="shared" si="594"/>
        <v>1900</v>
      </c>
    </row>
    <row r="389" spans="1:2" x14ac:dyDescent="0.3">
      <c r="A389" s="2">
        <f t="shared" si="593"/>
        <v>1</v>
      </c>
      <c r="B389" s="2">
        <f t="shared" si="594"/>
        <v>1900</v>
      </c>
    </row>
    <row r="390" spans="1:2" x14ac:dyDescent="0.3">
      <c r="A390" s="2">
        <f t="shared" si="593"/>
        <v>1</v>
      </c>
      <c r="B390" s="2">
        <f t="shared" si="594"/>
        <v>1900</v>
      </c>
    </row>
    <row r="391" spans="1:2" x14ac:dyDescent="0.3">
      <c r="A391" s="2">
        <f t="shared" si="593"/>
        <v>1</v>
      </c>
      <c r="B391" s="2">
        <f t="shared" si="594"/>
        <v>1900</v>
      </c>
    </row>
    <row r="392" spans="1:2" x14ac:dyDescent="0.3">
      <c r="A392" s="2">
        <f t="shared" si="593"/>
        <v>1</v>
      </c>
      <c r="B392" s="2">
        <f t="shared" si="594"/>
        <v>1900</v>
      </c>
    </row>
    <row r="393" spans="1:2" x14ac:dyDescent="0.3">
      <c r="A393" s="2">
        <f t="shared" si="593"/>
        <v>1</v>
      </c>
      <c r="B393" s="2">
        <f t="shared" si="594"/>
        <v>1900</v>
      </c>
    </row>
    <row r="394" spans="1:2" x14ac:dyDescent="0.3">
      <c r="A394" s="2">
        <f t="shared" si="593"/>
        <v>1</v>
      </c>
      <c r="B394" s="2">
        <f t="shared" si="594"/>
        <v>1900</v>
      </c>
    </row>
    <row r="395" spans="1:2" x14ac:dyDescent="0.3">
      <c r="A395" s="2">
        <f t="shared" si="593"/>
        <v>1</v>
      </c>
      <c r="B395" s="2">
        <f t="shared" si="594"/>
        <v>1900</v>
      </c>
    </row>
    <row r="396" spans="1:2" x14ac:dyDescent="0.3">
      <c r="A396" s="2">
        <f t="shared" si="593"/>
        <v>1</v>
      </c>
      <c r="B396" s="2">
        <f t="shared" si="594"/>
        <v>1900</v>
      </c>
    </row>
    <row r="397" spans="1:2" x14ac:dyDescent="0.3">
      <c r="A397" s="2">
        <f t="shared" si="593"/>
        <v>1</v>
      </c>
      <c r="B397" s="2">
        <f t="shared" si="594"/>
        <v>1900</v>
      </c>
    </row>
    <row r="398" spans="1:2" x14ac:dyDescent="0.3">
      <c r="A398" s="2">
        <f t="shared" si="593"/>
        <v>1</v>
      </c>
      <c r="B398" s="2">
        <f t="shared" si="594"/>
        <v>1900</v>
      </c>
    </row>
    <row r="399" spans="1:2" x14ac:dyDescent="0.3">
      <c r="A399" s="2">
        <f t="shared" si="593"/>
        <v>1</v>
      </c>
      <c r="B399" s="2">
        <f t="shared" si="594"/>
        <v>1900</v>
      </c>
    </row>
    <row r="400" spans="1:2" x14ac:dyDescent="0.3">
      <c r="A400" s="2">
        <f t="shared" si="593"/>
        <v>1</v>
      </c>
      <c r="B400" s="2">
        <f t="shared" si="594"/>
        <v>1900</v>
      </c>
    </row>
    <row r="401" spans="1:172" x14ac:dyDescent="0.3">
      <c r="A401" s="2">
        <f t="shared" si="593"/>
        <v>1</v>
      </c>
      <c r="B401" s="2">
        <f t="shared" si="594"/>
        <v>1900</v>
      </c>
    </row>
    <row r="402" spans="1:172" x14ac:dyDescent="0.3">
      <c r="A402" s="2">
        <f t="shared" si="593"/>
        <v>1</v>
      </c>
      <c r="B402" s="2">
        <f t="shared" si="594"/>
        <v>1900</v>
      </c>
    </row>
    <row r="403" spans="1:172" x14ac:dyDescent="0.3">
      <c r="A403" s="2">
        <f t="shared" si="593"/>
        <v>1</v>
      </c>
      <c r="B403" s="2">
        <f t="shared" si="594"/>
        <v>1900</v>
      </c>
    </row>
    <row r="404" spans="1:172" x14ac:dyDescent="0.3">
      <c r="A404" s="2">
        <f t="shared" si="593"/>
        <v>1</v>
      </c>
      <c r="B404" s="2">
        <f t="shared" si="594"/>
        <v>1900</v>
      </c>
      <c r="FP404" s="47"/>
    </row>
    <row r="405" spans="1:172" x14ac:dyDescent="0.3">
      <c r="A405" s="2">
        <f t="shared" si="593"/>
        <v>1</v>
      </c>
      <c r="B405" s="2">
        <f t="shared" si="594"/>
        <v>1900</v>
      </c>
      <c r="FP405" s="47"/>
    </row>
    <row r="406" spans="1:172" x14ac:dyDescent="0.3">
      <c r="A406" s="2">
        <f t="shared" si="593"/>
        <v>1</v>
      </c>
      <c r="B406" s="2">
        <f t="shared" si="594"/>
        <v>1900</v>
      </c>
      <c r="FP406" s="47"/>
    </row>
    <row r="407" spans="1:172" x14ac:dyDescent="0.3">
      <c r="A407" s="2">
        <f t="shared" si="593"/>
        <v>1</v>
      </c>
      <c r="B407" s="2">
        <f t="shared" si="594"/>
        <v>1900</v>
      </c>
      <c r="FP407" s="47"/>
    </row>
    <row r="408" spans="1:172" x14ac:dyDescent="0.3">
      <c r="A408" s="2">
        <f t="shared" si="593"/>
        <v>1</v>
      </c>
      <c r="B408" s="2">
        <f t="shared" si="594"/>
        <v>1900</v>
      </c>
      <c r="FP408" s="47"/>
    </row>
    <row r="409" spans="1:172" x14ac:dyDescent="0.3">
      <c r="A409" s="2">
        <f t="shared" si="593"/>
        <v>1</v>
      </c>
      <c r="B409" s="2">
        <f t="shared" si="594"/>
        <v>1900</v>
      </c>
      <c r="FP409" s="47"/>
    </row>
    <row r="410" spans="1:172" x14ac:dyDescent="0.3">
      <c r="A410" s="2">
        <f t="shared" si="593"/>
        <v>1</v>
      </c>
      <c r="B410" s="2">
        <f t="shared" si="594"/>
        <v>1900</v>
      </c>
      <c r="AZ410" s="159"/>
      <c r="FP410" s="47"/>
    </row>
    <row r="411" spans="1:172" x14ac:dyDescent="0.3">
      <c r="A411" s="2">
        <f t="shared" si="593"/>
        <v>1</v>
      </c>
      <c r="B411" s="2">
        <f t="shared" si="594"/>
        <v>1900</v>
      </c>
      <c r="AZ411" s="159"/>
      <c r="FP411" s="47"/>
    </row>
    <row r="412" spans="1:172" x14ac:dyDescent="0.3">
      <c r="A412" s="2">
        <f t="shared" si="593"/>
        <v>1</v>
      </c>
      <c r="B412" s="2">
        <f t="shared" si="594"/>
        <v>1900</v>
      </c>
      <c r="AZ412" s="159"/>
      <c r="FP412" s="47"/>
    </row>
    <row r="413" spans="1:172" x14ac:dyDescent="0.3">
      <c r="A413" s="2">
        <f t="shared" si="593"/>
        <v>1</v>
      </c>
      <c r="B413" s="2">
        <f t="shared" si="594"/>
        <v>1900</v>
      </c>
      <c r="AZ413" s="159"/>
      <c r="FP413" s="47"/>
    </row>
    <row r="414" spans="1:172" x14ac:dyDescent="0.3">
      <c r="A414" s="2">
        <f t="shared" si="593"/>
        <v>1</v>
      </c>
      <c r="B414" s="2">
        <f t="shared" si="594"/>
        <v>1900</v>
      </c>
      <c r="AZ414" s="159"/>
      <c r="FP414" s="47"/>
    </row>
    <row r="415" spans="1:172" x14ac:dyDescent="0.3">
      <c r="A415" s="2">
        <f t="shared" si="593"/>
        <v>1</v>
      </c>
      <c r="B415" s="2">
        <f t="shared" si="594"/>
        <v>1900</v>
      </c>
      <c r="AZ415" s="159"/>
      <c r="FP415" s="47"/>
    </row>
    <row r="416" spans="1:172" x14ac:dyDescent="0.3">
      <c r="A416" s="2">
        <f t="shared" si="593"/>
        <v>1</v>
      </c>
      <c r="B416" s="2">
        <f t="shared" si="594"/>
        <v>1900</v>
      </c>
      <c r="AZ416" s="159"/>
      <c r="FP416" s="47"/>
    </row>
    <row r="417" spans="1:172" x14ac:dyDescent="0.3">
      <c r="A417" s="2">
        <f t="shared" si="593"/>
        <v>1</v>
      </c>
      <c r="B417" s="2">
        <f t="shared" si="594"/>
        <v>1900</v>
      </c>
      <c r="AZ417" s="159"/>
      <c r="FP417" s="47"/>
    </row>
    <row r="418" spans="1:172" x14ac:dyDescent="0.3">
      <c r="A418" s="2">
        <f t="shared" si="593"/>
        <v>1</v>
      </c>
      <c r="B418" s="2">
        <f t="shared" si="594"/>
        <v>1900</v>
      </c>
      <c r="AZ418" s="159"/>
      <c r="FP418" s="47"/>
    </row>
    <row r="419" spans="1:172" x14ac:dyDescent="0.3">
      <c r="A419" s="2">
        <f t="shared" si="593"/>
        <v>1</v>
      </c>
      <c r="B419" s="2">
        <f t="shared" si="594"/>
        <v>1900</v>
      </c>
      <c r="AZ419" s="159"/>
      <c r="FP419" s="47"/>
    </row>
    <row r="420" spans="1:172" x14ac:dyDescent="0.3">
      <c r="A420" s="2">
        <f t="shared" si="593"/>
        <v>1</v>
      </c>
      <c r="B420" s="2">
        <f t="shared" si="594"/>
        <v>1900</v>
      </c>
      <c r="AZ420" s="159"/>
      <c r="FP420" s="47"/>
    </row>
    <row r="421" spans="1:172" x14ac:dyDescent="0.3">
      <c r="A421" s="2">
        <f t="shared" si="593"/>
        <v>1</v>
      </c>
      <c r="B421" s="2">
        <f t="shared" si="594"/>
        <v>1900</v>
      </c>
      <c r="AZ421" s="159"/>
      <c r="FP421" s="47"/>
    </row>
    <row r="422" spans="1:172" x14ac:dyDescent="0.3">
      <c r="A422" s="2">
        <f t="shared" si="593"/>
        <v>1</v>
      </c>
      <c r="B422" s="2">
        <f t="shared" si="594"/>
        <v>1900</v>
      </c>
      <c r="AZ422" s="159"/>
      <c r="FP422" s="47"/>
    </row>
    <row r="423" spans="1:172" x14ac:dyDescent="0.3">
      <c r="A423" s="2">
        <f t="shared" si="593"/>
        <v>1</v>
      </c>
      <c r="B423" s="2">
        <f t="shared" si="594"/>
        <v>1900</v>
      </c>
      <c r="AZ423" s="159"/>
      <c r="FP423" s="47"/>
    </row>
    <row r="424" spans="1:172" x14ac:dyDescent="0.3">
      <c r="A424" s="2">
        <f t="shared" si="593"/>
        <v>1</v>
      </c>
      <c r="B424" s="2">
        <f t="shared" si="594"/>
        <v>1900</v>
      </c>
      <c r="X424" s="47"/>
      <c r="AZ424" s="159"/>
      <c r="DH424" s="47"/>
      <c r="EB424" s="47"/>
      <c r="FP424" s="47"/>
    </row>
    <row r="425" spans="1:172" x14ac:dyDescent="0.3">
      <c r="A425" s="2">
        <f t="shared" si="593"/>
        <v>1</v>
      </c>
      <c r="B425" s="2">
        <f t="shared" si="594"/>
        <v>1900</v>
      </c>
      <c r="X425" s="47"/>
      <c r="AZ425" s="159"/>
      <c r="DH425" s="47"/>
      <c r="EB425" s="47"/>
      <c r="FP425" s="47"/>
    </row>
    <row r="426" spans="1:172" x14ac:dyDescent="0.3">
      <c r="A426" s="2">
        <f t="shared" si="593"/>
        <v>1</v>
      </c>
      <c r="B426" s="2">
        <f t="shared" si="594"/>
        <v>1900</v>
      </c>
      <c r="X426" s="47"/>
      <c r="AZ426" s="159"/>
      <c r="DH426" s="47"/>
      <c r="EB426" s="47"/>
      <c r="FP426" s="47"/>
    </row>
    <row r="427" spans="1:172" x14ac:dyDescent="0.3">
      <c r="A427" s="2">
        <f t="shared" si="593"/>
        <v>1</v>
      </c>
      <c r="B427" s="2">
        <f t="shared" si="594"/>
        <v>1900</v>
      </c>
      <c r="X427" s="47"/>
      <c r="AZ427" s="159"/>
      <c r="DH427" s="47"/>
      <c r="EB427" s="47"/>
      <c r="FP427" s="47"/>
    </row>
    <row r="428" spans="1:172" x14ac:dyDescent="0.3">
      <c r="A428" s="2">
        <f t="shared" ref="A428:A491" si="595">MONTH(C428)</f>
        <v>1</v>
      </c>
      <c r="B428" s="2">
        <f t="shared" ref="B428:B491" si="596">YEAR(C428)</f>
        <v>1900</v>
      </c>
      <c r="X428" s="47"/>
      <c r="AZ428" s="159"/>
      <c r="DH428" s="47"/>
      <c r="EB428" s="47"/>
      <c r="FP428" s="47"/>
    </row>
    <row r="429" spans="1:172" x14ac:dyDescent="0.3">
      <c r="A429" s="2">
        <f t="shared" si="595"/>
        <v>1</v>
      </c>
      <c r="B429" s="2">
        <f t="shared" si="596"/>
        <v>1900</v>
      </c>
      <c r="X429" s="47"/>
      <c r="AZ429" s="159"/>
      <c r="DH429" s="47"/>
      <c r="EB429" s="47"/>
      <c r="FP429" s="47"/>
    </row>
    <row r="430" spans="1:172" x14ac:dyDescent="0.3">
      <c r="A430" s="2">
        <f t="shared" si="595"/>
        <v>1</v>
      </c>
      <c r="B430" s="2">
        <f t="shared" si="596"/>
        <v>1900</v>
      </c>
      <c r="X430" s="47"/>
      <c r="AZ430" s="159"/>
      <c r="DH430" s="47"/>
      <c r="DT430" s="47"/>
      <c r="EB430" s="47"/>
      <c r="EZ430" s="47"/>
      <c r="FP430" s="47"/>
    </row>
    <row r="431" spans="1:172" x14ac:dyDescent="0.3">
      <c r="A431" s="2">
        <f t="shared" si="595"/>
        <v>1</v>
      </c>
      <c r="B431" s="2">
        <f t="shared" si="596"/>
        <v>1900</v>
      </c>
      <c r="X431" s="47"/>
      <c r="AZ431" s="159"/>
      <c r="DH431" s="47"/>
      <c r="DT431" s="47"/>
      <c r="EB431" s="47"/>
      <c r="EZ431" s="47"/>
      <c r="FP431" s="47"/>
    </row>
    <row r="432" spans="1:172" x14ac:dyDescent="0.3">
      <c r="A432" s="2">
        <f t="shared" si="595"/>
        <v>1</v>
      </c>
      <c r="B432" s="2">
        <f t="shared" si="596"/>
        <v>1900</v>
      </c>
      <c r="X432" s="47"/>
      <c r="AZ432" s="159"/>
      <c r="DH432" s="47"/>
      <c r="DT432" s="47"/>
      <c r="EB432" s="47"/>
      <c r="EZ432" s="47"/>
      <c r="FP432" s="47"/>
    </row>
    <row r="433" spans="1:172" x14ac:dyDescent="0.3">
      <c r="A433" s="2">
        <f t="shared" si="595"/>
        <v>1</v>
      </c>
      <c r="B433" s="2">
        <f t="shared" si="596"/>
        <v>1900</v>
      </c>
      <c r="X433" s="47"/>
      <c r="AZ433" s="159"/>
      <c r="DH433" s="47"/>
      <c r="DT433" s="47"/>
      <c r="EB433" s="47"/>
      <c r="EZ433" s="47"/>
      <c r="FP433" s="47"/>
    </row>
    <row r="434" spans="1:172" x14ac:dyDescent="0.3">
      <c r="A434" s="2">
        <f t="shared" si="595"/>
        <v>1</v>
      </c>
      <c r="B434" s="2">
        <f t="shared" si="596"/>
        <v>1900</v>
      </c>
      <c r="X434" s="47"/>
      <c r="AZ434" s="159"/>
      <c r="DH434" s="47"/>
      <c r="DT434" s="47"/>
      <c r="EB434" s="47"/>
      <c r="EZ434" s="47"/>
      <c r="FP434" s="47"/>
    </row>
    <row r="435" spans="1:172" x14ac:dyDescent="0.3">
      <c r="A435" s="2">
        <f t="shared" si="595"/>
        <v>1</v>
      </c>
      <c r="B435" s="2">
        <f t="shared" si="596"/>
        <v>1900</v>
      </c>
      <c r="X435" s="47"/>
      <c r="AZ435" s="159"/>
      <c r="DH435" s="47"/>
      <c r="DT435" s="47"/>
      <c r="EB435" s="47"/>
      <c r="EZ435" s="47"/>
      <c r="FP435" s="47"/>
    </row>
    <row r="436" spans="1:172" x14ac:dyDescent="0.3">
      <c r="A436" s="2">
        <f t="shared" si="595"/>
        <v>1</v>
      </c>
      <c r="B436" s="2">
        <f t="shared" si="596"/>
        <v>1900</v>
      </c>
      <c r="X436" s="47"/>
      <c r="AZ436" s="159"/>
      <c r="DH436" s="47"/>
      <c r="DT436" s="47"/>
      <c r="EB436" s="47"/>
      <c r="EZ436" s="47"/>
      <c r="FP436" s="47"/>
    </row>
    <row r="437" spans="1:172" x14ac:dyDescent="0.3">
      <c r="A437" s="2">
        <f t="shared" si="595"/>
        <v>1</v>
      </c>
      <c r="B437" s="2">
        <f t="shared" si="596"/>
        <v>1900</v>
      </c>
      <c r="P437" s="47"/>
      <c r="X437" s="47"/>
      <c r="AN437" s="159"/>
      <c r="AZ437" s="159"/>
      <c r="BH437" s="47"/>
      <c r="BT437" s="47"/>
      <c r="CB437" s="47"/>
      <c r="CR437" s="47"/>
      <c r="DD437" s="47"/>
      <c r="DT437" s="47"/>
      <c r="EB437" s="47"/>
      <c r="FL437" s="47"/>
    </row>
    <row r="438" spans="1:172" x14ac:dyDescent="0.3">
      <c r="A438" s="2">
        <f t="shared" si="595"/>
        <v>1</v>
      </c>
      <c r="B438" s="2">
        <f t="shared" si="596"/>
        <v>1900</v>
      </c>
      <c r="P438" s="47"/>
      <c r="X438" s="47"/>
      <c r="AN438" s="159"/>
      <c r="AZ438" s="159"/>
      <c r="BH438" s="47"/>
      <c r="BT438" s="47"/>
      <c r="CB438" s="47"/>
      <c r="CR438" s="47"/>
      <c r="DD438" s="47"/>
      <c r="DT438" s="47"/>
      <c r="EB438" s="47"/>
      <c r="FL438" s="47"/>
    </row>
    <row r="439" spans="1:172" x14ac:dyDescent="0.3">
      <c r="A439" s="2">
        <f t="shared" si="595"/>
        <v>1</v>
      </c>
      <c r="B439" s="2">
        <f t="shared" si="596"/>
        <v>1900</v>
      </c>
      <c r="P439" s="47"/>
      <c r="X439" s="47"/>
      <c r="AN439" s="159"/>
      <c r="AZ439" s="159"/>
      <c r="BH439" s="47"/>
      <c r="BT439" s="47"/>
      <c r="CB439" s="47"/>
      <c r="CR439" s="47"/>
      <c r="DD439" s="47"/>
      <c r="DT439" s="47"/>
      <c r="EB439" s="47"/>
      <c r="FL439" s="47"/>
    </row>
    <row r="440" spans="1:172" x14ac:dyDescent="0.3">
      <c r="A440" s="2">
        <f t="shared" si="595"/>
        <v>1</v>
      </c>
      <c r="B440" s="2">
        <f t="shared" si="596"/>
        <v>1900</v>
      </c>
      <c r="P440" s="47"/>
      <c r="X440" s="47"/>
      <c r="AN440" s="159"/>
      <c r="AZ440" s="159"/>
      <c r="BH440" s="47"/>
      <c r="BT440" s="47"/>
      <c r="CB440" s="47"/>
      <c r="CR440" s="47"/>
      <c r="DD440" s="47"/>
      <c r="DT440" s="47"/>
      <c r="EB440" s="47"/>
      <c r="FL440" s="47"/>
    </row>
    <row r="441" spans="1:172" x14ac:dyDescent="0.3">
      <c r="A441" s="2">
        <f t="shared" si="595"/>
        <v>1</v>
      </c>
      <c r="B441" s="2">
        <f t="shared" si="596"/>
        <v>1900</v>
      </c>
      <c r="P441" s="47"/>
      <c r="X441" s="47"/>
      <c r="AN441" s="159"/>
      <c r="AZ441" s="159"/>
      <c r="BH441" s="47"/>
      <c r="BT441" s="47"/>
      <c r="CB441" s="47"/>
      <c r="CR441" s="47"/>
      <c r="DD441" s="47"/>
      <c r="DT441" s="47"/>
      <c r="EB441" s="47"/>
      <c r="FL441" s="47"/>
    </row>
    <row r="442" spans="1:172" x14ac:dyDescent="0.3">
      <c r="A442" s="2">
        <f t="shared" si="595"/>
        <v>1</v>
      </c>
      <c r="B442" s="2">
        <f t="shared" si="596"/>
        <v>1900</v>
      </c>
      <c r="P442" s="47"/>
      <c r="X442" s="47"/>
      <c r="AJ442" s="47"/>
      <c r="AZ442" s="159"/>
      <c r="BH442" s="47"/>
      <c r="BT442" s="47"/>
      <c r="CR442" s="47"/>
      <c r="DD442" s="47"/>
      <c r="DT442" s="47"/>
      <c r="EB442" s="47"/>
      <c r="FL442" s="47"/>
    </row>
    <row r="443" spans="1:172" x14ac:dyDescent="0.3">
      <c r="A443" s="2">
        <f t="shared" si="595"/>
        <v>1</v>
      </c>
      <c r="B443" s="2">
        <f t="shared" si="596"/>
        <v>1900</v>
      </c>
      <c r="P443" s="47"/>
      <c r="X443" s="47"/>
      <c r="AJ443" s="47"/>
      <c r="AZ443" s="159"/>
      <c r="BH443" s="47"/>
      <c r="BT443" s="47"/>
      <c r="CR443" s="47"/>
      <c r="DD443" s="47"/>
      <c r="DT443" s="47"/>
      <c r="EB443" s="47"/>
      <c r="FL443" s="47"/>
    </row>
    <row r="444" spans="1:172" x14ac:dyDescent="0.3">
      <c r="A444" s="2">
        <f t="shared" si="595"/>
        <v>1</v>
      </c>
      <c r="B444" s="2">
        <f t="shared" si="596"/>
        <v>1900</v>
      </c>
      <c r="P444" s="47"/>
      <c r="X444" s="47"/>
      <c r="AJ444" s="47"/>
      <c r="AZ444" s="159"/>
      <c r="BH444" s="47"/>
      <c r="BT444" s="47"/>
      <c r="CR444" s="47"/>
      <c r="DD444" s="47"/>
      <c r="DT444" s="47"/>
      <c r="EB444" s="47"/>
      <c r="FL444" s="47"/>
    </row>
    <row r="445" spans="1:172" x14ac:dyDescent="0.3">
      <c r="A445" s="2">
        <f t="shared" si="595"/>
        <v>1</v>
      </c>
      <c r="B445" s="2">
        <f t="shared" si="596"/>
        <v>1900</v>
      </c>
      <c r="P445" s="47"/>
      <c r="X445" s="47"/>
      <c r="AJ445" s="47"/>
      <c r="AZ445" s="159"/>
      <c r="BH445" s="47"/>
      <c r="BT445" s="47"/>
      <c r="CR445" s="47"/>
      <c r="DD445" s="47"/>
      <c r="DT445" s="47"/>
      <c r="EB445" s="47"/>
      <c r="FL445" s="47"/>
    </row>
    <row r="446" spans="1:172" x14ac:dyDescent="0.3">
      <c r="A446" s="2">
        <f t="shared" si="595"/>
        <v>1</v>
      </c>
      <c r="B446" s="2">
        <f t="shared" si="596"/>
        <v>1900</v>
      </c>
      <c r="P446" s="47"/>
      <c r="X446" s="47"/>
      <c r="AJ446" s="47"/>
      <c r="AZ446" s="159"/>
      <c r="BH446" s="47"/>
      <c r="BT446" s="47"/>
      <c r="CR446" s="47"/>
      <c r="DD446" s="47"/>
      <c r="DT446" s="47"/>
      <c r="EB446" s="47"/>
      <c r="FL446" s="47"/>
    </row>
    <row r="447" spans="1:172" x14ac:dyDescent="0.3">
      <c r="A447" s="2">
        <f t="shared" si="595"/>
        <v>1</v>
      </c>
      <c r="B447" s="2">
        <f t="shared" si="596"/>
        <v>1900</v>
      </c>
      <c r="P447" s="47"/>
      <c r="X447" s="47"/>
      <c r="AJ447" s="47"/>
      <c r="AZ447" s="159"/>
      <c r="BH447" s="47"/>
      <c r="BT447" s="47"/>
      <c r="CR447" s="47"/>
      <c r="DD447" s="47"/>
      <c r="DT447" s="47"/>
      <c r="EB447" s="47"/>
      <c r="FL447" s="47"/>
    </row>
    <row r="448" spans="1:172" x14ac:dyDescent="0.3">
      <c r="A448" s="2">
        <f t="shared" si="595"/>
        <v>1</v>
      </c>
      <c r="B448" s="2">
        <f t="shared" si="596"/>
        <v>1900</v>
      </c>
      <c r="P448" s="47"/>
      <c r="X448" s="47"/>
      <c r="AJ448" s="47"/>
      <c r="AZ448" s="159"/>
      <c r="BH448" s="47"/>
      <c r="BT448" s="47"/>
      <c r="CR448" s="47"/>
      <c r="DD448" s="47"/>
      <c r="DT448" s="47"/>
      <c r="EB448" s="47"/>
      <c r="FL448" s="47"/>
    </row>
    <row r="449" spans="1:168" x14ac:dyDescent="0.3">
      <c r="A449" s="2">
        <f t="shared" si="595"/>
        <v>1</v>
      </c>
      <c r="B449" s="2">
        <f t="shared" si="596"/>
        <v>1900</v>
      </c>
      <c r="P449" s="47"/>
      <c r="X449" s="47"/>
      <c r="AJ449" s="47"/>
      <c r="AZ449" s="159"/>
      <c r="BH449" s="47"/>
      <c r="BT449" s="47"/>
      <c r="CR449" s="47"/>
      <c r="DD449" s="47"/>
      <c r="DT449" s="47"/>
      <c r="EB449" s="47"/>
      <c r="FL449" s="47"/>
    </row>
    <row r="450" spans="1:168" x14ac:dyDescent="0.3">
      <c r="A450" s="2">
        <f t="shared" si="595"/>
        <v>1</v>
      </c>
      <c r="B450" s="2">
        <f t="shared" si="596"/>
        <v>1900</v>
      </c>
      <c r="P450" s="47"/>
      <c r="AF450" s="47"/>
      <c r="AZ450" s="159"/>
      <c r="BH450" s="47"/>
      <c r="BP450" s="47"/>
      <c r="CN450" s="47"/>
      <c r="DT450" s="47"/>
      <c r="FH450" s="47"/>
    </row>
    <row r="451" spans="1:168" x14ac:dyDescent="0.3">
      <c r="A451" s="2">
        <f t="shared" si="595"/>
        <v>1</v>
      </c>
      <c r="B451" s="2">
        <f t="shared" si="596"/>
        <v>1900</v>
      </c>
      <c r="P451" s="47"/>
      <c r="AF451" s="47"/>
      <c r="AZ451" s="159"/>
      <c r="BH451" s="47"/>
      <c r="BP451" s="47"/>
      <c r="CN451" s="47"/>
      <c r="DT451" s="47"/>
      <c r="FH451" s="47"/>
    </row>
    <row r="452" spans="1:168" x14ac:dyDescent="0.3">
      <c r="A452" s="2">
        <f t="shared" si="595"/>
        <v>1</v>
      </c>
      <c r="B452" s="2">
        <f t="shared" si="596"/>
        <v>1900</v>
      </c>
      <c r="P452" s="47"/>
      <c r="AF452" s="47"/>
      <c r="AZ452" s="159"/>
      <c r="BH452" s="47"/>
      <c r="BP452" s="47"/>
      <c r="CN452" s="47"/>
      <c r="DT452" s="47"/>
      <c r="FH452" s="47"/>
    </row>
    <row r="453" spans="1:168" x14ac:dyDescent="0.3">
      <c r="A453" s="2">
        <f t="shared" si="595"/>
        <v>1</v>
      </c>
      <c r="B453" s="2">
        <f t="shared" si="596"/>
        <v>1900</v>
      </c>
      <c r="P453" s="47"/>
      <c r="AF453" s="47"/>
      <c r="AZ453" s="159"/>
      <c r="BH453" s="47"/>
      <c r="BP453" s="47"/>
      <c r="CN453" s="47"/>
      <c r="DT453" s="47"/>
      <c r="FH453" s="47"/>
    </row>
    <row r="454" spans="1:168" x14ac:dyDescent="0.3">
      <c r="A454" s="2">
        <f t="shared" si="595"/>
        <v>1</v>
      </c>
      <c r="B454" s="2">
        <f t="shared" si="596"/>
        <v>1900</v>
      </c>
      <c r="P454" s="47"/>
      <c r="AF454" s="47"/>
      <c r="AZ454" s="159"/>
      <c r="BH454" s="47"/>
      <c r="BP454" s="47"/>
      <c r="CN454" s="47"/>
      <c r="DT454" s="47"/>
      <c r="FH454" s="47"/>
    </row>
    <row r="455" spans="1:168" x14ac:dyDescent="0.3">
      <c r="A455" s="2">
        <f t="shared" si="595"/>
        <v>1</v>
      </c>
      <c r="B455" s="2">
        <f t="shared" si="596"/>
        <v>1900</v>
      </c>
      <c r="P455" s="47"/>
      <c r="AF455" s="47"/>
      <c r="AZ455" s="159"/>
      <c r="BH455" s="47"/>
      <c r="BP455" s="47"/>
      <c r="CJ455" s="47"/>
      <c r="DT455" s="47"/>
      <c r="FH455" s="47"/>
    </row>
    <row r="456" spans="1:168" x14ac:dyDescent="0.3">
      <c r="A456" s="2">
        <f t="shared" si="595"/>
        <v>1</v>
      </c>
      <c r="B456" s="2">
        <f t="shared" si="596"/>
        <v>1900</v>
      </c>
      <c r="P456" s="47"/>
      <c r="AF456" s="47"/>
      <c r="AZ456" s="159"/>
      <c r="BH456" s="47"/>
      <c r="BP456" s="47"/>
      <c r="CJ456" s="47"/>
      <c r="DT456" s="47"/>
      <c r="FH456" s="47"/>
    </row>
    <row r="457" spans="1:168" x14ac:dyDescent="0.3">
      <c r="A457" s="2">
        <f t="shared" si="595"/>
        <v>1</v>
      </c>
      <c r="B457" s="2">
        <f t="shared" si="596"/>
        <v>1900</v>
      </c>
      <c r="P457" s="47"/>
      <c r="AF457" s="47"/>
      <c r="AZ457" s="159"/>
      <c r="BH457" s="47"/>
      <c r="BP457" s="47"/>
      <c r="CJ457" s="47"/>
      <c r="DT457" s="47"/>
      <c r="FH457" s="47"/>
    </row>
    <row r="458" spans="1:168" x14ac:dyDescent="0.3">
      <c r="A458" s="2">
        <f t="shared" si="595"/>
        <v>1</v>
      </c>
      <c r="B458" s="2">
        <f t="shared" si="596"/>
        <v>1900</v>
      </c>
      <c r="P458" s="47"/>
      <c r="AF458" s="47"/>
      <c r="AZ458" s="159"/>
      <c r="BH458" s="47"/>
      <c r="BP458" s="47"/>
      <c r="CJ458" s="47"/>
      <c r="DT458" s="47"/>
      <c r="FH458" s="47"/>
    </row>
    <row r="459" spans="1:168" x14ac:dyDescent="0.3">
      <c r="A459" s="2">
        <f t="shared" si="595"/>
        <v>1</v>
      </c>
      <c r="B459" s="2">
        <f t="shared" si="596"/>
        <v>1900</v>
      </c>
      <c r="P459" s="47"/>
      <c r="AF459" s="47"/>
      <c r="AZ459" s="159"/>
      <c r="BH459" s="47"/>
      <c r="BP459" s="47"/>
      <c r="CJ459" s="47"/>
      <c r="DT459" s="47"/>
      <c r="FH459" s="47"/>
    </row>
    <row r="460" spans="1:168" x14ac:dyDescent="0.3">
      <c r="A460" s="2">
        <f t="shared" si="595"/>
        <v>1</v>
      </c>
      <c r="B460" s="2">
        <f t="shared" si="596"/>
        <v>1900</v>
      </c>
      <c r="P460" s="47"/>
      <c r="AF460" s="47"/>
      <c r="AZ460" s="159"/>
      <c r="BH460" s="47"/>
      <c r="BP460" s="47"/>
      <c r="CJ460" s="47"/>
      <c r="DT460" s="47"/>
      <c r="FH460" s="47"/>
    </row>
    <row r="461" spans="1:168" x14ac:dyDescent="0.3">
      <c r="A461" s="2">
        <f t="shared" si="595"/>
        <v>1</v>
      </c>
      <c r="B461" s="2">
        <f t="shared" si="596"/>
        <v>1900</v>
      </c>
      <c r="P461" s="47"/>
      <c r="AF461" s="47"/>
      <c r="AZ461" s="159"/>
      <c r="BH461" s="47"/>
      <c r="BP461" s="47"/>
      <c r="CJ461" s="47"/>
      <c r="DT461" s="47"/>
      <c r="FH461" s="47"/>
    </row>
    <row r="462" spans="1:168" x14ac:dyDescent="0.3">
      <c r="A462" s="2">
        <f t="shared" si="595"/>
        <v>1</v>
      </c>
      <c r="B462" s="2">
        <f t="shared" si="596"/>
        <v>1900</v>
      </c>
      <c r="P462" s="47"/>
      <c r="AF462" s="47"/>
      <c r="AZ462" s="159"/>
      <c r="BH462" s="47"/>
      <c r="BP462" s="47"/>
      <c r="CJ462" s="47"/>
      <c r="DT462" s="47"/>
      <c r="FH462" s="47"/>
    </row>
    <row r="463" spans="1:168" x14ac:dyDescent="0.3">
      <c r="A463" s="2">
        <f t="shared" si="595"/>
        <v>1</v>
      </c>
      <c r="B463" s="2">
        <f t="shared" si="596"/>
        <v>1900</v>
      </c>
      <c r="L463" s="47"/>
      <c r="AF463" s="47"/>
      <c r="AZ463" s="159"/>
      <c r="BH463" s="47"/>
      <c r="DT463" s="47"/>
    </row>
    <row r="464" spans="1:168" x14ac:dyDescent="0.3">
      <c r="A464" s="2">
        <f t="shared" si="595"/>
        <v>1</v>
      </c>
      <c r="B464" s="2">
        <f t="shared" si="596"/>
        <v>1900</v>
      </c>
      <c r="L464" s="47"/>
      <c r="AF464" s="47"/>
      <c r="AZ464" s="159"/>
      <c r="BH464" s="47"/>
      <c r="DT464" s="47"/>
    </row>
    <row r="465" spans="1:124" x14ac:dyDescent="0.3">
      <c r="A465" s="2">
        <f t="shared" si="595"/>
        <v>1</v>
      </c>
      <c r="B465" s="2">
        <f t="shared" si="596"/>
        <v>1900</v>
      </c>
      <c r="L465" s="47"/>
      <c r="AF465" s="47"/>
      <c r="AZ465" s="159"/>
      <c r="BH465" s="47"/>
      <c r="DT465" s="47"/>
    </row>
    <row r="466" spans="1:124" x14ac:dyDescent="0.3">
      <c r="A466" s="2">
        <f t="shared" si="595"/>
        <v>1</v>
      </c>
      <c r="B466" s="2">
        <f t="shared" si="596"/>
        <v>1900</v>
      </c>
      <c r="L466" s="47"/>
      <c r="AF466" s="47"/>
      <c r="AZ466" s="159"/>
      <c r="BH466" s="47"/>
      <c r="DT466" s="47"/>
    </row>
    <row r="467" spans="1:124" x14ac:dyDescent="0.3">
      <c r="A467" s="2">
        <f t="shared" si="595"/>
        <v>1</v>
      </c>
      <c r="B467" s="2">
        <f t="shared" si="596"/>
        <v>1900</v>
      </c>
      <c r="L467" s="47"/>
      <c r="AF467" s="47"/>
      <c r="AZ467" s="159"/>
      <c r="BH467" s="47"/>
      <c r="DT467" s="47"/>
    </row>
    <row r="468" spans="1:124" x14ac:dyDescent="0.3">
      <c r="A468" s="2">
        <f t="shared" si="595"/>
        <v>1</v>
      </c>
      <c r="B468" s="2">
        <f t="shared" si="596"/>
        <v>1900</v>
      </c>
      <c r="L468" s="47"/>
      <c r="AF468" s="47"/>
      <c r="AZ468" s="159"/>
      <c r="BH468" s="47"/>
      <c r="DT468" s="47"/>
    </row>
    <row r="469" spans="1:124" x14ac:dyDescent="0.3">
      <c r="A469" s="2">
        <f t="shared" si="595"/>
        <v>1</v>
      </c>
      <c r="B469" s="2">
        <f t="shared" si="596"/>
        <v>1900</v>
      </c>
      <c r="L469" s="47"/>
      <c r="AF469" s="47"/>
      <c r="AZ469" s="159"/>
      <c r="BH469" s="47"/>
      <c r="DT469" s="47"/>
    </row>
    <row r="470" spans="1:124" x14ac:dyDescent="0.3">
      <c r="A470" s="2">
        <f t="shared" si="595"/>
        <v>1</v>
      </c>
      <c r="B470" s="2">
        <f t="shared" si="596"/>
        <v>1900</v>
      </c>
      <c r="L470" s="47"/>
      <c r="AF470" s="47"/>
      <c r="AZ470" s="159"/>
      <c r="BH470" s="47"/>
      <c r="DT470" s="47"/>
    </row>
    <row r="471" spans="1:124" x14ac:dyDescent="0.3">
      <c r="A471" s="2">
        <f t="shared" si="595"/>
        <v>1</v>
      </c>
      <c r="B471" s="2">
        <f t="shared" si="596"/>
        <v>1900</v>
      </c>
      <c r="L471" s="47"/>
      <c r="AF471" s="47"/>
      <c r="AZ471" s="159"/>
      <c r="BH471" s="47"/>
      <c r="DT471" s="47"/>
    </row>
    <row r="472" spans="1:124" x14ac:dyDescent="0.3">
      <c r="A472" s="2">
        <f t="shared" si="595"/>
        <v>1</v>
      </c>
      <c r="B472" s="2">
        <f t="shared" si="596"/>
        <v>1900</v>
      </c>
      <c r="L472" s="47"/>
      <c r="AF472" s="47"/>
      <c r="AZ472" s="159"/>
      <c r="BH472" s="47"/>
      <c r="DT472" s="47"/>
    </row>
    <row r="473" spans="1:124" x14ac:dyDescent="0.3">
      <c r="A473" s="2">
        <f t="shared" si="595"/>
        <v>1</v>
      </c>
      <c r="B473" s="2">
        <f t="shared" si="596"/>
        <v>1900</v>
      </c>
      <c r="L473" s="47"/>
      <c r="AF473" s="47"/>
      <c r="AZ473" s="159"/>
      <c r="BH473" s="47"/>
      <c r="DT473" s="47"/>
    </row>
    <row r="474" spans="1:124" x14ac:dyDescent="0.3">
      <c r="A474" s="2">
        <f t="shared" si="595"/>
        <v>1</v>
      </c>
      <c r="B474" s="2">
        <f t="shared" si="596"/>
        <v>1900</v>
      </c>
      <c r="L474" s="47"/>
      <c r="AF474" s="47"/>
      <c r="AZ474" s="159"/>
      <c r="BH474" s="47"/>
      <c r="DT474" s="47"/>
    </row>
    <row r="475" spans="1:124" x14ac:dyDescent="0.3">
      <c r="A475" s="2">
        <f t="shared" si="595"/>
        <v>1</v>
      </c>
      <c r="B475" s="2">
        <f t="shared" si="596"/>
        <v>1900</v>
      </c>
      <c r="L475" s="47"/>
      <c r="AF475" s="47"/>
      <c r="AZ475" s="159"/>
      <c r="BH475" s="47"/>
      <c r="DT475" s="47"/>
    </row>
    <row r="476" spans="1:124" x14ac:dyDescent="0.3">
      <c r="A476" s="2">
        <f t="shared" si="595"/>
        <v>1</v>
      </c>
      <c r="B476" s="2">
        <f t="shared" si="596"/>
        <v>1900</v>
      </c>
      <c r="AF476" s="47"/>
      <c r="AZ476" s="159"/>
      <c r="BH476" s="47"/>
    </row>
    <row r="477" spans="1:124" x14ac:dyDescent="0.3">
      <c r="A477" s="2">
        <f t="shared" si="595"/>
        <v>1</v>
      </c>
      <c r="B477" s="2">
        <f t="shared" si="596"/>
        <v>1900</v>
      </c>
      <c r="AF477" s="47"/>
      <c r="AZ477" s="159"/>
      <c r="BH477" s="47"/>
    </row>
    <row r="478" spans="1:124" x14ac:dyDescent="0.3">
      <c r="A478" s="2">
        <f t="shared" si="595"/>
        <v>1</v>
      </c>
      <c r="B478" s="2">
        <f t="shared" si="596"/>
        <v>1900</v>
      </c>
      <c r="AF478" s="47"/>
      <c r="AZ478" s="159"/>
      <c r="BH478" s="47"/>
    </row>
    <row r="479" spans="1:124" x14ac:dyDescent="0.3">
      <c r="A479" s="2">
        <f t="shared" si="595"/>
        <v>1</v>
      </c>
      <c r="B479" s="2">
        <f t="shared" si="596"/>
        <v>1900</v>
      </c>
      <c r="AF479" s="47"/>
      <c r="AZ479" s="159"/>
      <c r="BH479" s="47"/>
    </row>
    <row r="480" spans="1:124" x14ac:dyDescent="0.3">
      <c r="A480" s="2">
        <f t="shared" si="595"/>
        <v>1</v>
      </c>
      <c r="B480" s="2">
        <f t="shared" si="596"/>
        <v>1900</v>
      </c>
      <c r="AF480" s="47"/>
      <c r="AZ480" s="159"/>
      <c r="BH480" s="47"/>
    </row>
    <row r="481" spans="1:60" x14ac:dyDescent="0.3">
      <c r="A481" s="2">
        <f t="shared" si="595"/>
        <v>1</v>
      </c>
      <c r="B481" s="2">
        <f t="shared" si="596"/>
        <v>1900</v>
      </c>
      <c r="AF481" s="47"/>
      <c r="AZ481" s="159"/>
      <c r="BH481" s="47"/>
    </row>
    <row r="482" spans="1:60" x14ac:dyDescent="0.3">
      <c r="A482" s="2">
        <f t="shared" si="595"/>
        <v>1</v>
      </c>
      <c r="B482" s="2">
        <f t="shared" si="596"/>
        <v>1900</v>
      </c>
      <c r="AF482" s="47"/>
      <c r="AZ482" s="159"/>
      <c r="BH482" s="47"/>
    </row>
    <row r="483" spans="1:60" x14ac:dyDescent="0.3">
      <c r="A483" s="2">
        <f t="shared" si="595"/>
        <v>1</v>
      </c>
      <c r="B483" s="2">
        <f t="shared" si="596"/>
        <v>1900</v>
      </c>
      <c r="AF483" s="47"/>
      <c r="AZ483" s="159"/>
      <c r="BH483" s="47"/>
    </row>
    <row r="484" spans="1:60" x14ac:dyDescent="0.3">
      <c r="A484" s="2">
        <f t="shared" si="595"/>
        <v>1</v>
      </c>
      <c r="B484" s="2">
        <f t="shared" si="596"/>
        <v>1900</v>
      </c>
      <c r="AF484" s="47"/>
      <c r="AZ484" s="159"/>
      <c r="BH484" s="47"/>
    </row>
    <row r="485" spans="1:60" x14ac:dyDescent="0.3">
      <c r="A485" s="2">
        <f t="shared" si="595"/>
        <v>1</v>
      </c>
      <c r="B485" s="2">
        <f t="shared" si="596"/>
        <v>1900</v>
      </c>
      <c r="AF485" s="47"/>
      <c r="AZ485" s="159"/>
      <c r="BH485" s="47"/>
    </row>
    <row r="486" spans="1:60" x14ac:dyDescent="0.3">
      <c r="A486" s="2">
        <f t="shared" si="595"/>
        <v>1</v>
      </c>
      <c r="B486" s="2">
        <f t="shared" si="596"/>
        <v>1900</v>
      </c>
      <c r="AF486" s="47"/>
      <c r="AZ486" s="159"/>
      <c r="BH486" s="47"/>
    </row>
    <row r="487" spans="1:60" x14ac:dyDescent="0.3">
      <c r="A487" s="2">
        <f t="shared" si="595"/>
        <v>1</v>
      </c>
      <c r="B487" s="2">
        <f t="shared" si="596"/>
        <v>1900</v>
      </c>
      <c r="AF487" s="47"/>
      <c r="AZ487" s="159"/>
      <c r="BH487" s="47"/>
    </row>
    <row r="488" spans="1:60" x14ac:dyDescent="0.3">
      <c r="A488" s="2">
        <f t="shared" si="595"/>
        <v>1</v>
      </c>
      <c r="B488" s="2">
        <f t="shared" si="596"/>
        <v>1900</v>
      </c>
      <c r="AF488" s="47"/>
      <c r="AZ488" s="159"/>
      <c r="BH488" s="47"/>
    </row>
    <row r="489" spans="1:60" x14ac:dyDescent="0.3">
      <c r="A489" s="2">
        <f t="shared" si="595"/>
        <v>1</v>
      </c>
      <c r="B489" s="2">
        <f t="shared" si="596"/>
        <v>1900</v>
      </c>
      <c r="AF489" s="47"/>
    </row>
    <row r="490" spans="1:60" x14ac:dyDescent="0.3">
      <c r="A490" s="2">
        <f t="shared" si="595"/>
        <v>1</v>
      </c>
      <c r="B490" s="2">
        <f t="shared" si="596"/>
        <v>1900</v>
      </c>
      <c r="AF490" s="47"/>
    </row>
    <row r="491" spans="1:60" x14ac:dyDescent="0.3">
      <c r="A491" s="2">
        <f t="shared" si="595"/>
        <v>1</v>
      </c>
      <c r="B491" s="2">
        <f t="shared" si="596"/>
        <v>1900</v>
      </c>
      <c r="AF491" s="47"/>
    </row>
    <row r="492" spans="1:60" x14ac:dyDescent="0.3">
      <c r="A492" s="2">
        <f t="shared" ref="A492:A555" si="597">MONTH(C492)</f>
        <v>1</v>
      </c>
      <c r="B492" s="2">
        <f t="shared" ref="B492:B555" si="598">YEAR(C492)</f>
        <v>1900</v>
      </c>
      <c r="AF492" s="47"/>
    </row>
    <row r="493" spans="1:60" x14ac:dyDescent="0.3">
      <c r="A493" s="2">
        <f t="shared" si="597"/>
        <v>1</v>
      </c>
      <c r="B493" s="2">
        <f t="shared" si="598"/>
        <v>1900</v>
      </c>
      <c r="AF493" s="47"/>
    </row>
    <row r="494" spans="1:60" x14ac:dyDescent="0.3">
      <c r="A494" s="2">
        <f t="shared" si="597"/>
        <v>1</v>
      </c>
      <c r="B494" s="2">
        <f t="shared" si="598"/>
        <v>1900</v>
      </c>
      <c r="AF494" s="47"/>
    </row>
    <row r="495" spans="1:60" x14ac:dyDescent="0.3">
      <c r="A495" s="2">
        <f t="shared" si="597"/>
        <v>1</v>
      </c>
      <c r="B495" s="2">
        <f t="shared" si="598"/>
        <v>1900</v>
      </c>
      <c r="AF495" s="47"/>
    </row>
    <row r="496" spans="1:60" x14ac:dyDescent="0.3">
      <c r="A496" s="2">
        <f t="shared" si="597"/>
        <v>1</v>
      </c>
      <c r="B496" s="2">
        <f t="shared" si="598"/>
        <v>1900</v>
      </c>
      <c r="AF496" s="47"/>
    </row>
    <row r="497" spans="1:32" x14ac:dyDescent="0.3">
      <c r="A497" s="2">
        <f t="shared" si="597"/>
        <v>1</v>
      </c>
      <c r="B497" s="2">
        <f t="shared" si="598"/>
        <v>1900</v>
      </c>
      <c r="AF497" s="47"/>
    </row>
    <row r="498" spans="1:32" x14ac:dyDescent="0.3">
      <c r="A498" s="2">
        <f t="shared" si="597"/>
        <v>1</v>
      </c>
      <c r="B498" s="2">
        <f t="shared" si="598"/>
        <v>1900</v>
      </c>
      <c r="AF498" s="47"/>
    </row>
    <row r="499" spans="1:32" x14ac:dyDescent="0.3">
      <c r="A499" s="2">
        <f t="shared" si="597"/>
        <v>1</v>
      </c>
      <c r="B499" s="2">
        <f t="shared" si="598"/>
        <v>1900</v>
      </c>
      <c r="AF499" s="47"/>
    </row>
    <row r="500" spans="1:32" x14ac:dyDescent="0.3">
      <c r="A500" s="2">
        <f t="shared" si="597"/>
        <v>1</v>
      </c>
      <c r="B500" s="2">
        <f t="shared" si="598"/>
        <v>1900</v>
      </c>
      <c r="AF500" s="47"/>
    </row>
    <row r="501" spans="1:32" x14ac:dyDescent="0.3">
      <c r="A501" s="2">
        <f t="shared" si="597"/>
        <v>1</v>
      </c>
      <c r="B501" s="2">
        <f t="shared" si="598"/>
        <v>1900</v>
      </c>
      <c r="AF501" s="47"/>
    </row>
    <row r="502" spans="1:32" x14ac:dyDescent="0.3">
      <c r="A502" s="2">
        <f t="shared" si="597"/>
        <v>1</v>
      </c>
      <c r="B502" s="2">
        <f t="shared" si="598"/>
        <v>1900</v>
      </c>
      <c r="AF502" s="47"/>
    </row>
    <row r="503" spans="1:32" x14ac:dyDescent="0.3">
      <c r="A503" s="2">
        <f t="shared" si="597"/>
        <v>1</v>
      </c>
      <c r="B503" s="2">
        <f t="shared" si="598"/>
        <v>1900</v>
      </c>
      <c r="AF503" s="47"/>
    </row>
    <row r="504" spans="1:32" x14ac:dyDescent="0.3">
      <c r="A504" s="2">
        <f t="shared" si="597"/>
        <v>1</v>
      </c>
      <c r="B504" s="2">
        <f t="shared" si="598"/>
        <v>1900</v>
      </c>
      <c r="AF504" s="47"/>
    </row>
    <row r="505" spans="1:32" x14ac:dyDescent="0.3">
      <c r="A505" s="2">
        <f t="shared" si="597"/>
        <v>1</v>
      </c>
      <c r="B505" s="2">
        <f t="shared" si="598"/>
        <v>1900</v>
      </c>
      <c r="AF505" s="47"/>
    </row>
    <row r="506" spans="1:32" x14ac:dyDescent="0.3">
      <c r="A506" s="2">
        <f t="shared" si="597"/>
        <v>1</v>
      </c>
      <c r="B506" s="2">
        <f t="shared" si="598"/>
        <v>1900</v>
      </c>
      <c r="AF506" s="47"/>
    </row>
    <row r="507" spans="1:32" x14ac:dyDescent="0.3">
      <c r="A507" s="2">
        <f t="shared" si="597"/>
        <v>1</v>
      </c>
      <c r="B507" s="2">
        <f t="shared" si="598"/>
        <v>1900</v>
      </c>
      <c r="AF507" s="47"/>
    </row>
    <row r="508" spans="1:32" x14ac:dyDescent="0.3">
      <c r="A508" s="2">
        <f t="shared" si="597"/>
        <v>1</v>
      </c>
      <c r="B508" s="2">
        <f t="shared" si="598"/>
        <v>1900</v>
      </c>
      <c r="AF508" s="47"/>
    </row>
    <row r="509" spans="1:32" x14ac:dyDescent="0.3">
      <c r="A509" s="2">
        <f t="shared" si="597"/>
        <v>1</v>
      </c>
      <c r="B509" s="2">
        <f t="shared" si="598"/>
        <v>1900</v>
      </c>
      <c r="AF509" s="47"/>
    </row>
    <row r="510" spans="1:32" x14ac:dyDescent="0.3">
      <c r="A510" s="2">
        <f t="shared" si="597"/>
        <v>1</v>
      </c>
      <c r="B510" s="2">
        <f t="shared" si="598"/>
        <v>1900</v>
      </c>
      <c r="AF510" s="47"/>
    </row>
    <row r="511" spans="1:32" x14ac:dyDescent="0.3">
      <c r="A511" s="2">
        <f t="shared" si="597"/>
        <v>1</v>
      </c>
      <c r="B511" s="2">
        <f t="shared" si="598"/>
        <v>1900</v>
      </c>
      <c r="AF511" s="47"/>
    </row>
    <row r="512" spans="1:32" x14ac:dyDescent="0.3">
      <c r="A512" s="2">
        <f t="shared" si="597"/>
        <v>1</v>
      </c>
      <c r="B512" s="2">
        <f t="shared" si="598"/>
        <v>1900</v>
      </c>
      <c r="AF512" s="47"/>
    </row>
    <row r="513" spans="1:32" x14ac:dyDescent="0.3">
      <c r="A513" s="2">
        <f t="shared" si="597"/>
        <v>1</v>
      </c>
      <c r="B513" s="2">
        <f t="shared" si="598"/>
        <v>1900</v>
      </c>
      <c r="AF513" s="47"/>
    </row>
    <row r="514" spans="1:32" x14ac:dyDescent="0.3">
      <c r="A514" s="2">
        <f t="shared" si="597"/>
        <v>1</v>
      </c>
      <c r="B514" s="2">
        <f t="shared" si="598"/>
        <v>1900</v>
      </c>
      <c r="AF514" s="47"/>
    </row>
    <row r="515" spans="1:32" x14ac:dyDescent="0.3">
      <c r="A515" s="2">
        <f t="shared" si="597"/>
        <v>1</v>
      </c>
      <c r="B515" s="2">
        <f t="shared" si="598"/>
        <v>1900</v>
      </c>
      <c r="AF515" s="47"/>
    </row>
    <row r="516" spans="1:32" x14ac:dyDescent="0.3">
      <c r="A516" s="2">
        <f t="shared" si="597"/>
        <v>1</v>
      </c>
      <c r="B516" s="2">
        <f t="shared" si="598"/>
        <v>1900</v>
      </c>
      <c r="AF516" s="47"/>
    </row>
    <row r="517" spans="1:32" x14ac:dyDescent="0.3">
      <c r="A517" s="2">
        <f t="shared" si="597"/>
        <v>1</v>
      </c>
      <c r="B517" s="2">
        <f t="shared" si="598"/>
        <v>1900</v>
      </c>
      <c r="AF517" s="47"/>
    </row>
    <row r="518" spans="1:32" x14ac:dyDescent="0.3">
      <c r="A518" s="2">
        <f t="shared" si="597"/>
        <v>1</v>
      </c>
      <c r="B518" s="2">
        <f t="shared" si="598"/>
        <v>1900</v>
      </c>
      <c r="AF518" s="47"/>
    </row>
    <row r="519" spans="1:32" x14ac:dyDescent="0.3">
      <c r="A519" s="2">
        <f t="shared" si="597"/>
        <v>1</v>
      </c>
      <c r="B519" s="2">
        <f t="shared" si="598"/>
        <v>1900</v>
      </c>
      <c r="AF519" s="47"/>
    </row>
    <row r="520" spans="1:32" x14ac:dyDescent="0.3">
      <c r="A520" s="2">
        <f t="shared" si="597"/>
        <v>1</v>
      </c>
      <c r="B520" s="2">
        <f t="shared" si="598"/>
        <v>1900</v>
      </c>
      <c r="AF520" s="47"/>
    </row>
    <row r="521" spans="1:32" x14ac:dyDescent="0.3">
      <c r="A521" s="2">
        <f t="shared" si="597"/>
        <v>1</v>
      </c>
      <c r="B521" s="2">
        <f t="shared" si="598"/>
        <v>1900</v>
      </c>
      <c r="AF521" s="47"/>
    </row>
    <row r="522" spans="1:32" x14ac:dyDescent="0.3">
      <c r="A522" s="2">
        <f t="shared" si="597"/>
        <v>1</v>
      </c>
      <c r="B522" s="2">
        <f t="shared" si="598"/>
        <v>1900</v>
      </c>
      <c r="AF522" s="47"/>
    </row>
    <row r="523" spans="1:32" x14ac:dyDescent="0.3">
      <c r="A523" s="2">
        <f t="shared" si="597"/>
        <v>1</v>
      </c>
      <c r="B523" s="2">
        <f t="shared" si="598"/>
        <v>1900</v>
      </c>
      <c r="AF523" s="47"/>
    </row>
    <row r="524" spans="1:32" x14ac:dyDescent="0.3">
      <c r="A524" s="2">
        <f t="shared" si="597"/>
        <v>1</v>
      </c>
      <c r="B524" s="2">
        <f t="shared" si="598"/>
        <v>1900</v>
      </c>
      <c r="AF524" s="47"/>
    </row>
    <row r="525" spans="1:32" x14ac:dyDescent="0.3">
      <c r="A525" s="2">
        <f t="shared" si="597"/>
        <v>1</v>
      </c>
      <c r="B525" s="2">
        <f t="shared" si="598"/>
        <v>1900</v>
      </c>
      <c r="AF525" s="47"/>
    </row>
    <row r="526" spans="1:32" x14ac:dyDescent="0.3">
      <c r="A526" s="2">
        <f t="shared" si="597"/>
        <v>1</v>
      </c>
      <c r="B526" s="2">
        <f t="shared" si="598"/>
        <v>1900</v>
      </c>
      <c r="AF526" s="47"/>
    </row>
    <row r="527" spans="1:32" x14ac:dyDescent="0.3">
      <c r="A527" s="2">
        <f t="shared" si="597"/>
        <v>1</v>
      </c>
      <c r="B527" s="2">
        <f t="shared" si="598"/>
        <v>1900</v>
      </c>
      <c r="AF527" s="47"/>
    </row>
    <row r="528" spans="1:32" x14ac:dyDescent="0.3">
      <c r="A528" s="2">
        <f t="shared" si="597"/>
        <v>1</v>
      </c>
      <c r="B528" s="2">
        <f t="shared" si="598"/>
        <v>1900</v>
      </c>
      <c r="AF528" s="47"/>
    </row>
    <row r="529" spans="1:32" x14ac:dyDescent="0.3">
      <c r="A529" s="2">
        <f t="shared" si="597"/>
        <v>1</v>
      </c>
      <c r="B529" s="2">
        <f t="shared" si="598"/>
        <v>1900</v>
      </c>
      <c r="AF529" s="47"/>
    </row>
    <row r="530" spans="1:32" x14ac:dyDescent="0.3">
      <c r="A530" s="2">
        <f t="shared" si="597"/>
        <v>1</v>
      </c>
      <c r="B530" s="2">
        <f t="shared" si="598"/>
        <v>1900</v>
      </c>
      <c r="AF530" s="47"/>
    </row>
    <row r="531" spans="1:32" x14ac:dyDescent="0.3">
      <c r="A531" s="2">
        <f t="shared" si="597"/>
        <v>1</v>
      </c>
      <c r="B531" s="2">
        <f t="shared" si="598"/>
        <v>1900</v>
      </c>
      <c r="AF531" s="47"/>
    </row>
    <row r="532" spans="1:32" x14ac:dyDescent="0.3">
      <c r="A532" s="2">
        <f t="shared" si="597"/>
        <v>1</v>
      </c>
      <c r="B532" s="2">
        <f t="shared" si="598"/>
        <v>1900</v>
      </c>
      <c r="AF532" s="47"/>
    </row>
    <row r="533" spans="1:32" x14ac:dyDescent="0.3">
      <c r="A533" s="2">
        <f t="shared" si="597"/>
        <v>1</v>
      </c>
      <c r="B533" s="2">
        <f t="shared" si="598"/>
        <v>1900</v>
      </c>
      <c r="AF533" s="47"/>
    </row>
    <row r="534" spans="1:32" x14ac:dyDescent="0.3">
      <c r="A534" s="2">
        <f t="shared" si="597"/>
        <v>1</v>
      </c>
      <c r="B534" s="2">
        <f t="shared" si="598"/>
        <v>1900</v>
      </c>
      <c r="AF534" s="47"/>
    </row>
    <row r="535" spans="1:32" x14ac:dyDescent="0.3">
      <c r="A535" s="2">
        <f t="shared" si="597"/>
        <v>1</v>
      </c>
      <c r="B535" s="2">
        <f t="shared" si="598"/>
        <v>1900</v>
      </c>
      <c r="AF535" s="47"/>
    </row>
    <row r="536" spans="1:32" x14ac:dyDescent="0.3">
      <c r="A536" s="2">
        <f t="shared" si="597"/>
        <v>1</v>
      </c>
      <c r="B536" s="2">
        <f t="shared" si="598"/>
        <v>1900</v>
      </c>
      <c r="AF536" s="47"/>
    </row>
    <row r="537" spans="1:32" x14ac:dyDescent="0.3">
      <c r="A537" s="2">
        <f t="shared" si="597"/>
        <v>1</v>
      </c>
      <c r="B537" s="2">
        <f t="shared" si="598"/>
        <v>1900</v>
      </c>
      <c r="AF537" s="47"/>
    </row>
    <row r="538" spans="1:32" x14ac:dyDescent="0.3">
      <c r="A538" s="2">
        <f t="shared" si="597"/>
        <v>1</v>
      </c>
      <c r="B538" s="2">
        <f t="shared" si="598"/>
        <v>1900</v>
      </c>
      <c r="AF538" s="47"/>
    </row>
    <row r="539" spans="1:32" x14ac:dyDescent="0.3">
      <c r="A539" s="2">
        <f t="shared" si="597"/>
        <v>1</v>
      </c>
      <c r="B539" s="2">
        <f t="shared" si="598"/>
        <v>1900</v>
      </c>
      <c r="AF539" s="47"/>
    </row>
    <row r="540" spans="1:32" x14ac:dyDescent="0.3">
      <c r="A540" s="2">
        <f t="shared" si="597"/>
        <v>1</v>
      </c>
      <c r="B540" s="2">
        <f t="shared" si="598"/>
        <v>1900</v>
      </c>
      <c r="AF540" s="47"/>
    </row>
    <row r="541" spans="1:32" x14ac:dyDescent="0.3">
      <c r="A541" s="2">
        <f t="shared" si="597"/>
        <v>1</v>
      </c>
      <c r="B541" s="2">
        <f t="shared" si="598"/>
        <v>1900</v>
      </c>
    </row>
    <row r="542" spans="1:32" x14ac:dyDescent="0.3">
      <c r="A542" s="2">
        <f t="shared" si="597"/>
        <v>1</v>
      </c>
      <c r="B542" s="2">
        <f t="shared" si="598"/>
        <v>1900</v>
      </c>
    </row>
    <row r="543" spans="1:32" x14ac:dyDescent="0.3">
      <c r="A543" s="2">
        <f t="shared" si="597"/>
        <v>1</v>
      </c>
      <c r="B543" s="2">
        <f t="shared" si="598"/>
        <v>1900</v>
      </c>
    </row>
    <row r="544" spans="1:32" x14ac:dyDescent="0.3">
      <c r="A544" s="2">
        <f t="shared" si="597"/>
        <v>1</v>
      </c>
      <c r="B544" s="2">
        <f t="shared" si="598"/>
        <v>1900</v>
      </c>
    </row>
    <row r="545" spans="1:2" x14ac:dyDescent="0.3">
      <c r="A545" s="2">
        <f t="shared" si="597"/>
        <v>1</v>
      </c>
      <c r="B545" s="2">
        <f t="shared" si="598"/>
        <v>1900</v>
      </c>
    </row>
    <row r="546" spans="1:2" x14ac:dyDescent="0.3">
      <c r="A546" s="2">
        <f t="shared" si="597"/>
        <v>1</v>
      </c>
      <c r="B546" s="2">
        <f t="shared" si="598"/>
        <v>1900</v>
      </c>
    </row>
    <row r="547" spans="1:2" x14ac:dyDescent="0.3">
      <c r="A547" s="2">
        <f t="shared" si="597"/>
        <v>1</v>
      </c>
      <c r="B547" s="2">
        <f t="shared" si="598"/>
        <v>1900</v>
      </c>
    </row>
    <row r="548" spans="1:2" x14ac:dyDescent="0.3">
      <c r="A548" s="2">
        <f t="shared" si="597"/>
        <v>1</v>
      </c>
      <c r="B548" s="2">
        <f t="shared" si="598"/>
        <v>1900</v>
      </c>
    </row>
    <row r="549" spans="1:2" x14ac:dyDescent="0.3">
      <c r="A549" s="2">
        <f t="shared" si="597"/>
        <v>1</v>
      </c>
      <c r="B549" s="2">
        <f t="shared" si="598"/>
        <v>1900</v>
      </c>
    </row>
    <row r="550" spans="1:2" x14ac:dyDescent="0.3">
      <c r="A550" s="2">
        <f t="shared" si="597"/>
        <v>1</v>
      </c>
      <c r="B550" s="2">
        <f t="shared" si="598"/>
        <v>1900</v>
      </c>
    </row>
    <row r="551" spans="1:2" x14ac:dyDescent="0.3">
      <c r="A551" s="2">
        <f t="shared" si="597"/>
        <v>1</v>
      </c>
      <c r="B551" s="2">
        <f t="shared" si="598"/>
        <v>1900</v>
      </c>
    </row>
    <row r="552" spans="1:2" x14ac:dyDescent="0.3">
      <c r="A552" s="2">
        <f t="shared" si="597"/>
        <v>1</v>
      </c>
      <c r="B552" s="2">
        <f t="shared" si="598"/>
        <v>1900</v>
      </c>
    </row>
    <row r="553" spans="1:2" x14ac:dyDescent="0.3">
      <c r="A553" s="2">
        <f t="shared" si="597"/>
        <v>1</v>
      </c>
      <c r="B553" s="2">
        <f t="shared" si="598"/>
        <v>1900</v>
      </c>
    </row>
    <row r="554" spans="1:2" x14ac:dyDescent="0.3">
      <c r="A554" s="2">
        <f t="shared" si="597"/>
        <v>1</v>
      </c>
      <c r="B554" s="2">
        <f t="shared" si="598"/>
        <v>1900</v>
      </c>
    </row>
    <row r="555" spans="1:2" x14ac:dyDescent="0.3">
      <c r="A555" s="2">
        <f t="shared" si="597"/>
        <v>1</v>
      </c>
      <c r="B555" s="2">
        <f t="shared" si="598"/>
        <v>1900</v>
      </c>
    </row>
    <row r="556" spans="1:2" x14ac:dyDescent="0.3">
      <c r="A556" s="2">
        <f t="shared" ref="A556:A619" si="599">MONTH(C556)</f>
        <v>1</v>
      </c>
      <c r="B556" s="2">
        <f t="shared" ref="B556:B619" si="600">YEAR(C556)</f>
        <v>1900</v>
      </c>
    </row>
    <row r="557" spans="1:2" x14ac:dyDescent="0.3">
      <c r="A557" s="2">
        <f t="shared" si="599"/>
        <v>1</v>
      </c>
      <c r="B557" s="2">
        <f t="shared" si="600"/>
        <v>1900</v>
      </c>
    </row>
    <row r="558" spans="1:2" x14ac:dyDescent="0.3">
      <c r="A558" s="2">
        <f t="shared" si="599"/>
        <v>1</v>
      </c>
      <c r="B558" s="2">
        <f t="shared" si="600"/>
        <v>1900</v>
      </c>
    </row>
    <row r="559" spans="1:2" x14ac:dyDescent="0.3">
      <c r="A559" s="2">
        <f t="shared" si="599"/>
        <v>1</v>
      </c>
      <c r="B559" s="2">
        <f t="shared" si="600"/>
        <v>1900</v>
      </c>
    </row>
    <row r="560" spans="1:2" x14ac:dyDescent="0.3">
      <c r="A560" s="2">
        <f t="shared" si="599"/>
        <v>1</v>
      </c>
      <c r="B560" s="2">
        <f t="shared" si="600"/>
        <v>1900</v>
      </c>
    </row>
    <row r="561" spans="1:2" x14ac:dyDescent="0.3">
      <c r="A561" s="2">
        <f t="shared" si="599"/>
        <v>1</v>
      </c>
      <c r="B561" s="2">
        <f t="shared" si="600"/>
        <v>1900</v>
      </c>
    </row>
    <row r="562" spans="1:2" x14ac:dyDescent="0.3">
      <c r="A562" s="2">
        <f t="shared" si="599"/>
        <v>1</v>
      </c>
      <c r="B562" s="2">
        <f t="shared" si="600"/>
        <v>1900</v>
      </c>
    </row>
    <row r="563" spans="1:2" x14ac:dyDescent="0.3">
      <c r="A563" s="2">
        <f t="shared" si="599"/>
        <v>1</v>
      </c>
      <c r="B563" s="2">
        <f t="shared" si="600"/>
        <v>1900</v>
      </c>
    </row>
    <row r="564" spans="1:2" x14ac:dyDescent="0.3">
      <c r="A564" s="2">
        <f t="shared" si="599"/>
        <v>1</v>
      </c>
      <c r="B564" s="2">
        <f t="shared" si="600"/>
        <v>1900</v>
      </c>
    </row>
    <row r="565" spans="1:2" x14ac:dyDescent="0.3">
      <c r="A565" s="2">
        <f t="shared" si="599"/>
        <v>1</v>
      </c>
      <c r="B565" s="2">
        <f t="shared" si="600"/>
        <v>1900</v>
      </c>
    </row>
    <row r="566" spans="1:2" x14ac:dyDescent="0.3">
      <c r="A566" s="2">
        <f t="shared" si="599"/>
        <v>1</v>
      </c>
      <c r="B566" s="2">
        <f t="shared" si="600"/>
        <v>1900</v>
      </c>
    </row>
    <row r="567" spans="1:2" x14ac:dyDescent="0.3">
      <c r="A567" s="2">
        <f t="shared" si="599"/>
        <v>1</v>
      </c>
      <c r="B567" s="2">
        <f t="shared" si="600"/>
        <v>1900</v>
      </c>
    </row>
    <row r="568" spans="1:2" x14ac:dyDescent="0.3">
      <c r="A568" s="2">
        <f t="shared" si="599"/>
        <v>1</v>
      </c>
      <c r="B568" s="2">
        <f t="shared" si="600"/>
        <v>1900</v>
      </c>
    </row>
    <row r="569" spans="1:2" x14ac:dyDescent="0.3">
      <c r="A569" s="2">
        <f t="shared" si="599"/>
        <v>1</v>
      </c>
      <c r="B569" s="2">
        <f t="shared" si="600"/>
        <v>1900</v>
      </c>
    </row>
    <row r="570" spans="1:2" x14ac:dyDescent="0.3">
      <c r="A570" s="2">
        <f t="shared" si="599"/>
        <v>1</v>
      </c>
      <c r="B570" s="2">
        <f t="shared" si="600"/>
        <v>1900</v>
      </c>
    </row>
    <row r="571" spans="1:2" x14ac:dyDescent="0.3">
      <c r="A571" s="2">
        <f t="shared" si="599"/>
        <v>1</v>
      </c>
      <c r="B571" s="2">
        <f t="shared" si="600"/>
        <v>1900</v>
      </c>
    </row>
    <row r="572" spans="1:2" x14ac:dyDescent="0.3">
      <c r="A572" s="2">
        <f t="shared" si="599"/>
        <v>1</v>
      </c>
      <c r="B572" s="2">
        <f t="shared" si="600"/>
        <v>1900</v>
      </c>
    </row>
    <row r="573" spans="1:2" x14ac:dyDescent="0.3">
      <c r="A573" s="2">
        <f t="shared" si="599"/>
        <v>1</v>
      </c>
      <c r="B573" s="2">
        <f t="shared" si="600"/>
        <v>1900</v>
      </c>
    </row>
    <row r="574" spans="1:2" x14ac:dyDescent="0.3">
      <c r="A574" s="2">
        <f t="shared" si="599"/>
        <v>1</v>
      </c>
      <c r="B574" s="2">
        <f t="shared" si="600"/>
        <v>1900</v>
      </c>
    </row>
    <row r="575" spans="1:2" x14ac:dyDescent="0.3">
      <c r="A575" s="2">
        <f t="shared" si="599"/>
        <v>1</v>
      </c>
      <c r="B575" s="2">
        <f t="shared" si="600"/>
        <v>1900</v>
      </c>
    </row>
    <row r="576" spans="1:2" x14ac:dyDescent="0.3">
      <c r="A576" s="2">
        <f t="shared" si="599"/>
        <v>1</v>
      </c>
      <c r="B576" s="2">
        <f t="shared" si="600"/>
        <v>1900</v>
      </c>
    </row>
    <row r="577" spans="1:2" x14ac:dyDescent="0.3">
      <c r="A577" s="2">
        <f t="shared" si="599"/>
        <v>1</v>
      </c>
      <c r="B577" s="2">
        <f t="shared" si="600"/>
        <v>1900</v>
      </c>
    </row>
    <row r="578" spans="1:2" x14ac:dyDescent="0.3">
      <c r="A578" s="2">
        <f t="shared" si="599"/>
        <v>1</v>
      </c>
      <c r="B578" s="2">
        <f t="shared" si="600"/>
        <v>1900</v>
      </c>
    </row>
    <row r="579" spans="1:2" x14ac:dyDescent="0.3">
      <c r="A579" s="2">
        <f t="shared" si="599"/>
        <v>1</v>
      </c>
      <c r="B579" s="2">
        <f t="shared" si="600"/>
        <v>1900</v>
      </c>
    </row>
    <row r="580" spans="1:2" x14ac:dyDescent="0.3">
      <c r="A580" s="2">
        <f t="shared" si="599"/>
        <v>1</v>
      </c>
      <c r="B580" s="2">
        <f t="shared" si="600"/>
        <v>1900</v>
      </c>
    </row>
    <row r="581" spans="1:2" x14ac:dyDescent="0.3">
      <c r="A581" s="2">
        <f t="shared" si="599"/>
        <v>1</v>
      </c>
      <c r="B581" s="2">
        <f t="shared" si="600"/>
        <v>1900</v>
      </c>
    </row>
    <row r="582" spans="1:2" x14ac:dyDescent="0.3">
      <c r="A582" s="2">
        <f t="shared" si="599"/>
        <v>1</v>
      </c>
      <c r="B582" s="2">
        <f t="shared" si="600"/>
        <v>1900</v>
      </c>
    </row>
    <row r="583" spans="1:2" x14ac:dyDescent="0.3">
      <c r="A583" s="2">
        <f t="shared" si="599"/>
        <v>1</v>
      </c>
      <c r="B583" s="2">
        <f t="shared" si="600"/>
        <v>1900</v>
      </c>
    </row>
    <row r="584" spans="1:2" x14ac:dyDescent="0.3">
      <c r="A584" s="2">
        <f t="shared" si="599"/>
        <v>1</v>
      </c>
      <c r="B584" s="2">
        <f t="shared" si="600"/>
        <v>1900</v>
      </c>
    </row>
    <row r="585" spans="1:2" x14ac:dyDescent="0.3">
      <c r="A585" s="2">
        <f t="shared" si="599"/>
        <v>1</v>
      </c>
      <c r="B585" s="2">
        <f t="shared" si="600"/>
        <v>1900</v>
      </c>
    </row>
    <row r="586" spans="1:2" x14ac:dyDescent="0.3">
      <c r="A586" s="2">
        <f t="shared" si="599"/>
        <v>1</v>
      </c>
      <c r="B586" s="2">
        <f t="shared" si="600"/>
        <v>1900</v>
      </c>
    </row>
    <row r="587" spans="1:2" x14ac:dyDescent="0.3">
      <c r="A587" s="2">
        <f t="shared" si="599"/>
        <v>1</v>
      </c>
      <c r="B587" s="2">
        <f t="shared" si="600"/>
        <v>1900</v>
      </c>
    </row>
    <row r="588" spans="1:2" x14ac:dyDescent="0.3">
      <c r="A588" s="2">
        <f t="shared" si="599"/>
        <v>1</v>
      </c>
      <c r="B588" s="2">
        <f t="shared" si="600"/>
        <v>1900</v>
      </c>
    </row>
    <row r="589" spans="1:2" x14ac:dyDescent="0.3">
      <c r="A589" s="2">
        <f t="shared" si="599"/>
        <v>1</v>
      </c>
      <c r="B589" s="2">
        <f t="shared" si="600"/>
        <v>1900</v>
      </c>
    </row>
    <row r="590" spans="1:2" x14ac:dyDescent="0.3">
      <c r="A590" s="2">
        <f t="shared" si="599"/>
        <v>1</v>
      </c>
      <c r="B590" s="2">
        <f t="shared" si="600"/>
        <v>1900</v>
      </c>
    </row>
    <row r="591" spans="1:2" x14ac:dyDescent="0.3">
      <c r="A591" s="2">
        <f t="shared" si="599"/>
        <v>1</v>
      </c>
      <c r="B591" s="2">
        <f t="shared" si="600"/>
        <v>1900</v>
      </c>
    </row>
    <row r="592" spans="1:2" x14ac:dyDescent="0.3">
      <c r="A592" s="2">
        <f t="shared" si="599"/>
        <v>1</v>
      </c>
      <c r="B592" s="2">
        <f t="shared" si="600"/>
        <v>1900</v>
      </c>
    </row>
    <row r="593" spans="1:2" x14ac:dyDescent="0.3">
      <c r="A593" s="2">
        <f t="shared" si="599"/>
        <v>1</v>
      </c>
      <c r="B593" s="2">
        <f t="shared" si="600"/>
        <v>1900</v>
      </c>
    </row>
    <row r="594" spans="1:2" x14ac:dyDescent="0.3">
      <c r="A594" s="2">
        <f t="shared" si="599"/>
        <v>1</v>
      </c>
      <c r="B594" s="2">
        <f t="shared" si="600"/>
        <v>1900</v>
      </c>
    </row>
    <row r="595" spans="1:2" x14ac:dyDescent="0.3">
      <c r="A595" s="2">
        <f t="shared" si="599"/>
        <v>1</v>
      </c>
      <c r="B595" s="2">
        <f t="shared" si="600"/>
        <v>1900</v>
      </c>
    </row>
    <row r="596" spans="1:2" x14ac:dyDescent="0.3">
      <c r="A596" s="2">
        <f t="shared" si="599"/>
        <v>1</v>
      </c>
      <c r="B596" s="2">
        <f t="shared" si="600"/>
        <v>1900</v>
      </c>
    </row>
    <row r="597" spans="1:2" x14ac:dyDescent="0.3">
      <c r="A597" s="2">
        <f t="shared" si="599"/>
        <v>1</v>
      </c>
      <c r="B597" s="2">
        <f t="shared" si="600"/>
        <v>1900</v>
      </c>
    </row>
    <row r="598" spans="1:2" x14ac:dyDescent="0.3">
      <c r="A598" s="2">
        <f t="shared" si="599"/>
        <v>1</v>
      </c>
      <c r="B598" s="2">
        <f t="shared" si="600"/>
        <v>1900</v>
      </c>
    </row>
    <row r="599" spans="1:2" x14ac:dyDescent="0.3">
      <c r="A599" s="2">
        <f t="shared" si="599"/>
        <v>1</v>
      </c>
      <c r="B599" s="2">
        <f t="shared" si="600"/>
        <v>1900</v>
      </c>
    </row>
    <row r="600" spans="1:2" x14ac:dyDescent="0.3">
      <c r="A600" s="2">
        <f t="shared" si="599"/>
        <v>1</v>
      </c>
      <c r="B600" s="2">
        <f t="shared" si="600"/>
        <v>1900</v>
      </c>
    </row>
    <row r="601" spans="1:2" x14ac:dyDescent="0.3">
      <c r="A601" s="2">
        <f t="shared" si="599"/>
        <v>1</v>
      </c>
      <c r="B601" s="2">
        <f t="shared" si="600"/>
        <v>1900</v>
      </c>
    </row>
    <row r="602" spans="1:2" x14ac:dyDescent="0.3">
      <c r="A602" s="2">
        <f t="shared" si="599"/>
        <v>1</v>
      </c>
      <c r="B602" s="2">
        <f t="shared" si="600"/>
        <v>1900</v>
      </c>
    </row>
    <row r="603" spans="1:2" x14ac:dyDescent="0.3">
      <c r="A603" s="2">
        <f t="shared" si="599"/>
        <v>1</v>
      </c>
      <c r="B603" s="2">
        <f t="shared" si="600"/>
        <v>1900</v>
      </c>
    </row>
    <row r="604" spans="1:2" x14ac:dyDescent="0.3">
      <c r="A604" s="2">
        <f t="shared" si="599"/>
        <v>1</v>
      </c>
      <c r="B604" s="2">
        <f t="shared" si="600"/>
        <v>1900</v>
      </c>
    </row>
    <row r="605" spans="1:2" x14ac:dyDescent="0.3">
      <c r="A605" s="2">
        <f t="shared" si="599"/>
        <v>1</v>
      </c>
      <c r="B605" s="2">
        <f t="shared" si="600"/>
        <v>1900</v>
      </c>
    </row>
    <row r="606" spans="1:2" x14ac:dyDescent="0.3">
      <c r="A606" s="2">
        <f t="shared" si="599"/>
        <v>1</v>
      </c>
      <c r="B606" s="2">
        <f t="shared" si="600"/>
        <v>1900</v>
      </c>
    </row>
    <row r="607" spans="1:2" x14ac:dyDescent="0.3">
      <c r="A607" s="2">
        <f t="shared" si="599"/>
        <v>1</v>
      </c>
      <c r="B607" s="2">
        <f t="shared" si="600"/>
        <v>1900</v>
      </c>
    </row>
    <row r="608" spans="1:2" x14ac:dyDescent="0.3">
      <c r="A608" s="2">
        <f t="shared" si="599"/>
        <v>1</v>
      </c>
      <c r="B608" s="2">
        <f t="shared" si="600"/>
        <v>1900</v>
      </c>
    </row>
    <row r="609" spans="1:2" x14ac:dyDescent="0.3">
      <c r="A609" s="2">
        <f t="shared" si="599"/>
        <v>1</v>
      </c>
      <c r="B609" s="2">
        <f t="shared" si="600"/>
        <v>1900</v>
      </c>
    </row>
    <row r="610" spans="1:2" x14ac:dyDescent="0.3">
      <c r="A610" s="2">
        <f t="shared" si="599"/>
        <v>1</v>
      </c>
      <c r="B610" s="2">
        <f t="shared" si="600"/>
        <v>1900</v>
      </c>
    </row>
    <row r="611" spans="1:2" x14ac:dyDescent="0.3">
      <c r="A611" s="2">
        <f t="shared" si="599"/>
        <v>1</v>
      </c>
      <c r="B611" s="2">
        <f t="shared" si="600"/>
        <v>1900</v>
      </c>
    </row>
    <row r="612" spans="1:2" x14ac:dyDescent="0.3">
      <c r="A612" s="2">
        <f t="shared" si="599"/>
        <v>1</v>
      </c>
      <c r="B612" s="2">
        <f t="shared" si="600"/>
        <v>1900</v>
      </c>
    </row>
    <row r="613" spans="1:2" x14ac:dyDescent="0.3">
      <c r="A613" s="2">
        <f t="shared" si="599"/>
        <v>1</v>
      </c>
      <c r="B613" s="2">
        <f t="shared" si="600"/>
        <v>1900</v>
      </c>
    </row>
    <row r="614" spans="1:2" x14ac:dyDescent="0.3">
      <c r="A614" s="2">
        <f t="shared" si="599"/>
        <v>1</v>
      </c>
      <c r="B614" s="2">
        <f t="shared" si="600"/>
        <v>1900</v>
      </c>
    </row>
    <row r="615" spans="1:2" x14ac:dyDescent="0.3">
      <c r="A615" s="2">
        <f t="shared" si="599"/>
        <v>1</v>
      </c>
      <c r="B615" s="2">
        <f t="shared" si="600"/>
        <v>1900</v>
      </c>
    </row>
    <row r="616" spans="1:2" x14ac:dyDescent="0.3">
      <c r="A616" s="2">
        <f t="shared" si="599"/>
        <v>1</v>
      </c>
      <c r="B616" s="2">
        <f t="shared" si="600"/>
        <v>1900</v>
      </c>
    </row>
    <row r="617" spans="1:2" x14ac:dyDescent="0.3">
      <c r="A617" s="2">
        <f t="shared" si="599"/>
        <v>1</v>
      </c>
      <c r="B617" s="2">
        <f t="shared" si="600"/>
        <v>1900</v>
      </c>
    </row>
    <row r="618" spans="1:2" x14ac:dyDescent="0.3">
      <c r="A618" s="2">
        <f t="shared" si="599"/>
        <v>1</v>
      </c>
      <c r="B618" s="2">
        <f t="shared" si="600"/>
        <v>1900</v>
      </c>
    </row>
    <row r="619" spans="1:2" x14ac:dyDescent="0.3">
      <c r="A619" s="2">
        <f t="shared" si="599"/>
        <v>1</v>
      </c>
      <c r="B619" s="2">
        <f t="shared" si="600"/>
        <v>1900</v>
      </c>
    </row>
    <row r="620" spans="1:2" x14ac:dyDescent="0.3">
      <c r="A620" s="2">
        <f t="shared" ref="A620:A683" si="601">MONTH(C620)</f>
        <v>1</v>
      </c>
      <c r="B620" s="2">
        <f t="shared" ref="B620:B683" si="602">YEAR(C620)</f>
        <v>1900</v>
      </c>
    </row>
    <row r="621" spans="1:2" x14ac:dyDescent="0.3">
      <c r="A621" s="2">
        <f t="shared" si="601"/>
        <v>1</v>
      </c>
      <c r="B621" s="2">
        <f t="shared" si="602"/>
        <v>1900</v>
      </c>
    </row>
    <row r="622" spans="1:2" x14ac:dyDescent="0.3">
      <c r="A622" s="2">
        <f t="shared" si="601"/>
        <v>1</v>
      </c>
      <c r="B622" s="2">
        <f t="shared" si="602"/>
        <v>1900</v>
      </c>
    </row>
    <row r="623" spans="1:2" x14ac:dyDescent="0.3">
      <c r="A623" s="2">
        <f t="shared" si="601"/>
        <v>1</v>
      </c>
      <c r="B623" s="2">
        <f t="shared" si="602"/>
        <v>1900</v>
      </c>
    </row>
    <row r="624" spans="1:2" x14ac:dyDescent="0.3">
      <c r="A624" s="2">
        <f t="shared" si="601"/>
        <v>1</v>
      </c>
      <c r="B624" s="2">
        <f t="shared" si="602"/>
        <v>1900</v>
      </c>
    </row>
    <row r="625" spans="1:2" x14ac:dyDescent="0.3">
      <c r="A625" s="2">
        <f t="shared" si="601"/>
        <v>1</v>
      </c>
      <c r="B625" s="2">
        <f t="shared" si="602"/>
        <v>1900</v>
      </c>
    </row>
    <row r="626" spans="1:2" x14ac:dyDescent="0.3">
      <c r="A626" s="2">
        <f t="shared" si="601"/>
        <v>1</v>
      </c>
      <c r="B626" s="2">
        <f t="shared" si="602"/>
        <v>1900</v>
      </c>
    </row>
    <row r="627" spans="1:2" x14ac:dyDescent="0.3">
      <c r="A627" s="2">
        <f t="shared" si="601"/>
        <v>1</v>
      </c>
      <c r="B627" s="2">
        <f t="shared" si="602"/>
        <v>1900</v>
      </c>
    </row>
    <row r="628" spans="1:2" x14ac:dyDescent="0.3">
      <c r="A628" s="2">
        <f t="shared" si="601"/>
        <v>1</v>
      </c>
      <c r="B628" s="2">
        <f t="shared" si="602"/>
        <v>1900</v>
      </c>
    </row>
    <row r="629" spans="1:2" x14ac:dyDescent="0.3">
      <c r="A629" s="2">
        <f t="shared" si="601"/>
        <v>1</v>
      </c>
      <c r="B629" s="2">
        <f t="shared" si="602"/>
        <v>1900</v>
      </c>
    </row>
    <row r="630" spans="1:2" x14ac:dyDescent="0.3">
      <c r="A630" s="2">
        <f t="shared" si="601"/>
        <v>1</v>
      </c>
      <c r="B630" s="2">
        <f t="shared" si="602"/>
        <v>1900</v>
      </c>
    </row>
    <row r="631" spans="1:2" x14ac:dyDescent="0.3">
      <c r="A631" s="2">
        <f t="shared" si="601"/>
        <v>1</v>
      </c>
      <c r="B631" s="2">
        <f t="shared" si="602"/>
        <v>1900</v>
      </c>
    </row>
    <row r="632" spans="1:2" x14ac:dyDescent="0.3">
      <c r="A632" s="2">
        <f t="shared" si="601"/>
        <v>1</v>
      </c>
      <c r="B632" s="2">
        <f t="shared" si="602"/>
        <v>1900</v>
      </c>
    </row>
    <row r="633" spans="1:2" x14ac:dyDescent="0.3">
      <c r="A633" s="2">
        <f t="shared" si="601"/>
        <v>1</v>
      </c>
      <c r="B633" s="2">
        <f t="shared" si="602"/>
        <v>1900</v>
      </c>
    </row>
    <row r="634" spans="1:2" x14ac:dyDescent="0.3">
      <c r="A634" s="2">
        <f t="shared" si="601"/>
        <v>1</v>
      </c>
      <c r="B634" s="2">
        <f t="shared" si="602"/>
        <v>1900</v>
      </c>
    </row>
    <row r="635" spans="1:2" x14ac:dyDescent="0.3">
      <c r="A635" s="2">
        <f t="shared" si="601"/>
        <v>1</v>
      </c>
      <c r="B635" s="2">
        <f t="shared" si="602"/>
        <v>1900</v>
      </c>
    </row>
    <row r="636" spans="1:2" x14ac:dyDescent="0.3">
      <c r="A636" s="2">
        <f t="shared" si="601"/>
        <v>1</v>
      </c>
      <c r="B636" s="2">
        <f t="shared" si="602"/>
        <v>1900</v>
      </c>
    </row>
    <row r="637" spans="1:2" x14ac:dyDescent="0.3">
      <c r="A637" s="2">
        <f t="shared" si="601"/>
        <v>1</v>
      </c>
      <c r="B637" s="2">
        <f t="shared" si="602"/>
        <v>1900</v>
      </c>
    </row>
    <row r="638" spans="1:2" x14ac:dyDescent="0.3">
      <c r="A638" s="2">
        <f t="shared" si="601"/>
        <v>1</v>
      </c>
      <c r="B638" s="2">
        <f t="shared" si="602"/>
        <v>1900</v>
      </c>
    </row>
    <row r="639" spans="1:2" x14ac:dyDescent="0.3">
      <c r="A639" s="2">
        <f t="shared" si="601"/>
        <v>1</v>
      </c>
      <c r="B639" s="2">
        <f t="shared" si="602"/>
        <v>1900</v>
      </c>
    </row>
    <row r="640" spans="1:2" x14ac:dyDescent="0.3">
      <c r="A640" s="2">
        <f t="shared" si="601"/>
        <v>1</v>
      </c>
      <c r="B640" s="2">
        <f t="shared" si="602"/>
        <v>1900</v>
      </c>
    </row>
    <row r="641" spans="1:2" x14ac:dyDescent="0.3">
      <c r="A641" s="2">
        <f t="shared" si="601"/>
        <v>1</v>
      </c>
      <c r="B641" s="2">
        <f t="shared" si="602"/>
        <v>1900</v>
      </c>
    </row>
    <row r="642" spans="1:2" x14ac:dyDescent="0.3">
      <c r="A642" s="2">
        <f t="shared" si="601"/>
        <v>1</v>
      </c>
      <c r="B642" s="2">
        <f t="shared" si="602"/>
        <v>1900</v>
      </c>
    </row>
    <row r="643" spans="1:2" x14ac:dyDescent="0.3">
      <c r="A643" s="2">
        <f t="shared" si="601"/>
        <v>1</v>
      </c>
      <c r="B643" s="2">
        <f t="shared" si="602"/>
        <v>1900</v>
      </c>
    </row>
    <row r="644" spans="1:2" x14ac:dyDescent="0.3">
      <c r="A644" s="2">
        <f t="shared" si="601"/>
        <v>1</v>
      </c>
      <c r="B644" s="2">
        <f t="shared" si="602"/>
        <v>1900</v>
      </c>
    </row>
    <row r="645" spans="1:2" x14ac:dyDescent="0.3">
      <c r="A645" s="2">
        <f t="shared" si="601"/>
        <v>1</v>
      </c>
      <c r="B645" s="2">
        <f t="shared" si="602"/>
        <v>1900</v>
      </c>
    </row>
    <row r="646" spans="1:2" x14ac:dyDescent="0.3">
      <c r="A646" s="2">
        <f t="shared" si="601"/>
        <v>1</v>
      </c>
      <c r="B646" s="2">
        <f t="shared" si="602"/>
        <v>1900</v>
      </c>
    </row>
    <row r="647" spans="1:2" x14ac:dyDescent="0.3">
      <c r="A647" s="2">
        <f t="shared" si="601"/>
        <v>1</v>
      </c>
      <c r="B647" s="2">
        <f t="shared" si="602"/>
        <v>1900</v>
      </c>
    </row>
    <row r="648" spans="1:2" x14ac:dyDescent="0.3">
      <c r="A648" s="2">
        <f t="shared" si="601"/>
        <v>1</v>
      </c>
      <c r="B648" s="2">
        <f t="shared" si="602"/>
        <v>1900</v>
      </c>
    </row>
    <row r="649" spans="1:2" x14ac:dyDescent="0.3">
      <c r="A649" s="2">
        <f t="shared" si="601"/>
        <v>1</v>
      </c>
      <c r="B649" s="2">
        <f t="shared" si="602"/>
        <v>1900</v>
      </c>
    </row>
    <row r="650" spans="1:2" x14ac:dyDescent="0.3">
      <c r="A650" s="2">
        <f t="shared" si="601"/>
        <v>1</v>
      </c>
      <c r="B650" s="2">
        <f t="shared" si="602"/>
        <v>1900</v>
      </c>
    </row>
    <row r="651" spans="1:2" x14ac:dyDescent="0.3">
      <c r="A651" s="2">
        <f t="shared" si="601"/>
        <v>1</v>
      </c>
      <c r="B651" s="2">
        <f t="shared" si="602"/>
        <v>1900</v>
      </c>
    </row>
    <row r="652" spans="1:2" x14ac:dyDescent="0.3">
      <c r="A652" s="2">
        <f t="shared" si="601"/>
        <v>1</v>
      </c>
      <c r="B652" s="2">
        <f t="shared" si="602"/>
        <v>1900</v>
      </c>
    </row>
    <row r="653" spans="1:2" x14ac:dyDescent="0.3">
      <c r="A653" s="2">
        <f t="shared" si="601"/>
        <v>1</v>
      </c>
      <c r="B653" s="2">
        <f t="shared" si="602"/>
        <v>1900</v>
      </c>
    </row>
    <row r="654" spans="1:2" x14ac:dyDescent="0.3">
      <c r="A654" s="2">
        <f t="shared" si="601"/>
        <v>1</v>
      </c>
      <c r="B654" s="2">
        <f t="shared" si="602"/>
        <v>1900</v>
      </c>
    </row>
    <row r="655" spans="1:2" x14ac:dyDescent="0.3">
      <c r="A655" s="2">
        <f t="shared" si="601"/>
        <v>1</v>
      </c>
      <c r="B655" s="2">
        <f t="shared" si="602"/>
        <v>1900</v>
      </c>
    </row>
    <row r="656" spans="1:2" x14ac:dyDescent="0.3">
      <c r="A656" s="2">
        <f t="shared" si="601"/>
        <v>1</v>
      </c>
      <c r="B656" s="2">
        <f t="shared" si="602"/>
        <v>1900</v>
      </c>
    </row>
    <row r="657" spans="1:2" x14ac:dyDescent="0.3">
      <c r="A657" s="2">
        <f t="shared" si="601"/>
        <v>1</v>
      </c>
      <c r="B657" s="2">
        <f t="shared" si="602"/>
        <v>1900</v>
      </c>
    </row>
    <row r="658" spans="1:2" x14ac:dyDescent="0.3">
      <c r="A658" s="2">
        <f t="shared" si="601"/>
        <v>1</v>
      </c>
      <c r="B658" s="2">
        <f t="shared" si="602"/>
        <v>1900</v>
      </c>
    </row>
    <row r="659" spans="1:2" x14ac:dyDescent="0.3">
      <c r="A659" s="2">
        <f t="shared" si="601"/>
        <v>1</v>
      </c>
      <c r="B659" s="2">
        <f t="shared" si="602"/>
        <v>1900</v>
      </c>
    </row>
    <row r="660" spans="1:2" x14ac:dyDescent="0.3">
      <c r="A660" s="2">
        <f t="shared" si="601"/>
        <v>1</v>
      </c>
      <c r="B660" s="2">
        <f t="shared" si="602"/>
        <v>1900</v>
      </c>
    </row>
    <row r="661" spans="1:2" x14ac:dyDescent="0.3">
      <c r="A661" s="2">
        <f t="shared" si="601"/>
        <v>1</v>
      </c>
      <c r="B661" s="2">
        <f t="shared" si="602"/>
        <v>1900</v>
      </c>
    </row>
    <row r="662" spans="1:2" x14ac:dyDescent="0.3">
      <c r="A662" s="2">
        <f t="shared" si="601"/>
        <v>1</v>
      </c>
      <c r="B662" s="2">
        <f t="shared" si="602"/>
        <v>1900</v>
      </c>
    </row>
    <row r="663" spans="1:2" x14ac:dyDescent="0.3">
      <c r="A663" s="2">
        <f t="shared" si="601"/>
        <v>1</v>
      </c>
      <c r="B663" s="2">
        <f t="shared" si="602"/>
        <v>1900</v>
      </c>
    </row>
    <row r="664" spans="1:2" x14ac:dyDescent="0.3">
      <c r="A664" s="2">
        <f t="shared" si="601"/>
        <v>1</v>
      </c>
      <c r="B664" s="2">
        <f t="shared" si="602"/>
        <v>1900</v>
      </c>
    </row>
    <row r="665" spans="1:2" x14ac:dyDescent="0.3">
      <c r="A665" s="2">
        <f t="shared" si="601"/>
        <v>1</v>
      </c>
      <c r="B665" s="2">
        <f t="shared" si="602"/>
        <v>1900</v>
      </c>
    </row>
    <row r="666" spans="1:2" x14ac:dyDescent="0.3">
      <c r="A666" s="2">
        <f t="shared" si="601"/>
        <v>1</v>
      </c>
      <c r="B666" s="2">
        <f t="shared" si="602"/>
        <v>1900</v>
      </c>
    </row>
    <row r="667" spans="1:2" x14ac:dyDescent="0.3">
      <c r="A667" s="2">
        <f t="shared" si="601"/>
        <v>1</v>
      </c>
      <c r="B667" s="2">
        <f t="shared" si="602"/>
        <v>1900</v>
      </c>
    </row>
    <row r="668" spans="1:2" x14ac:dyDescent="0.3">
      <c r="A668" s="2">
        <f t="shared" si="601"/>
        <v>1</v>
      </c>
      <c r="B668" s="2">
        <f t="shared" si="602"/>
        <v>1900</v>
      </c>
    </row>
    <row r="669" spans="1:2" x14ac:dyDescent="0.3">
      <c r="A669" s="2">
        <f t="shared" si="601"/>
        <v>1</v>
      </c>
      <c r="B669" s="2">
        <f t="shared" si="602"/>
        <v>1900</v>
      </c>
    </row>
    <row r="670" spans="1:2" x14ac:dyDescent="0.3">
      <c r="A670" s="2">
        <f t="shared" si="601"/>
        <v>1</v>
      </c>
      <c r="B670" s="2">
        <f t="shared" si="602"/>
        <v>1900</v>
      </c>
    </row>
    <row r="671" spans="1:2" x14ac:dyDescent="0.3">
      <c r="A671" s="2">
        <f t="shared" si="601"/>
        <v>1</v>
      </c>
      <c r="B671" s="2">
        <f t="shared" si="602"/>
        <v>1900</v>
      </c>
    </row>
    <row r="672" spans="1:2" x14ac:dyDescent="0.3">
      <c r="A672" s="2">
        <f t="shared" si="601"/>
        <v>1</v>
      </c>
      <c r="B672" s="2">
        <f t="shared" si="602"/>
        <v>1900</v>
      </c>
    </row>
    <row r="673" spans="1:2" x14ac:dyDescent="0.3">
      <c r="A673" s="2">
        <f t="shared" si="601"/>
        <v>1</v>
      </c>
      <c r="B673" s="2">
        <f t="shared" si="602"/>
        <v>1900</v>
      </c>
    </row>
    <row r="674" spans="1:2" x14ac:dyDescent="0.3">
      <c r="A674" s="2">
        <f t="shared" si="601"/>
        <v>1</v>
      </c>
      <c r="B674" s="2">
        <f t="shared" si="602"/>
        <v>1900</v>
      </c>
    </row>
    <row r="675" spans="1:2" x14ac:dyDescent="0.3">
      <c r="A675" s="2">
        <f t="shared" si="601"/>
        <v>1</v>
      </c>
      <c r="B675" s="2">
        <f t="shared" si="602"/>
        <v>1900</v>
      </c>
    </row>
    <row r="676" spans="1:2" x14ac:dyDescent="0.3">
      <c r="A676" s="2">
        <f t="shared" si="601"/>
        <v>1</v>
      </c>
      <c r="B676" s="2">
        <f t="shared" si="602"/>
        <v>1900</v>
      </c>
    </row>
    <row r="677" spans="1:2" x14ac:dyDescent="0.3">
      <c r="A677" s="2">
        <f t="shared" si="601"/>
        <v>1</v>
      </c>
      <c r="B677" s="2">
        <f t="shared" si="602"/>
        <v>1900</v>
      </c>
    </row>
    <row r="678" spans="1:2" x14ac:dyDescent="0.3">
      <c r="A678" s="2">
        <f t="shared" si="601"/>
        <v>1</v>
      </c>
      <c r="B678" s="2">
        <f t="shared" si="602"/>
        <v>1900</v>
      </c>
    </row>
    <row r="679" spans="1:2" x14ac:dyDescent="0.3">
      <c r="A679" s="2">
        <f t="shared" si="601"/>
        <v>1</v>
      </c>
      <c r="B679" s="2">
        <f t="shared" si="602"/>
        <v>1900</v>
      </c>
    </row>
    <row r="680" spans="1:2" x14ac:dyDescent="0.3">
      <c r="A680" s="2">
        <f t="shared" si="601"/>
        <v>1</v>
      </c>
      <c r="B680" s="2">
        <f t="shared" si="602"/>
        <v>1900</v>
      </c>
    </row>
    <row r="681" spans="1:2" x14ac:dyDescent="0.3">
      <c r="A681" s="2">
        <f t="shared" si="601"/>
        <v>1</v>
      </c>
      <c r="B681" s="2">
        <f t="shared" si="602"/>
        <v>1900</v>
      </c>
    </row>
    <row r="682" spans="1:2" x14ac:dyDescent="0.3">
      <c r="A682" s="2">
        <f t="shared" si="601"/>
        <v>1</v>
      </c>
      <c r="B682" s="2">
        <f t="shared" si="602"/>
        <v>1900</v>
      </c>
    </row>
    <row r="683" spans="1:2" x14ac:dyDescent="0.3">
      <c r="A683" s="2">
        <f t="shared" si="601"/>
        <v>1</v>
      </c>
      <c r="B683" s="2">
        <f t="shared" si="602"/>
        <v>1900</v>
      </c>
    </row>
    <row r="684" spans="1:2" x14ac:dyDescent="0.3">
      <c r="A684" s="2">
        <f t="shared" ref="A684:A747" si="603">MONTH(C684)</f>
        <v>1</v>
      </c>
      <c r="B684" s="2">
        <f t="shared" ref="B684:B747" si="604">YEAR(C684)</f>
        <v>1900</v>
      </c>
    </row>
    <row r="685" spans="1:2" x14ac:dyDescent="0.3">
      <c r="A685" s="2">
        <f t="shared" si="603"/>
        <v>1</v>
      </c>
      <c r="B685" s="2">
        <f t="shared" si="604"/>
        <v>1900</v>
      </c>
    </row>
    <row r="686" spans="1:2" x14ac:dyDescent="0.3">
      <c r="A686" s="2">
        <f t="shared" si="603"/>
        <v>1</v>
      </c>
      <c r="B686" s="2">
        <f t="shared" si="604"/>
        <v>1900</v>
      </c>
    </row>
    <row r="687" spans="1:2" x14ac:dyDescent="0.3">
      <c r="A687" s="2">
        <f t="shared" si="603"/>
        <v>1</v>
      </c>
      <c r="B687" s="2">
        <f t="shared" si="604"/>
        <v>1900</v>
      </c>
    </row>
    <row r="688" spans="1:2" x14ac:dyDescent="0.3">
      <c r="A688" s="2">
        <f t="shared" si="603"/>
        <v>1</v>
      </c>
      <c r="B688" s="2">
        <f t="shared" si="604"/>
        <v>1900</v>
      </c>
    </row>
    <row r="689" spans="1:2" x14ac:dyDescent="0.3">
      <c r="A689" s="2">
        <f t="shared" si="603"/>
        <v>1</v>
      </c>
      <c r="B689" s="2">
        <f t="shared" si="604"/>
        <v>1900</v>
      </c>
    </row>
    <row r="690" spans="1:2" x14ac:dyDescent="0.3">
      <c r="A690" s="2">
        <f t="shared" si="603"/>
        <v>1</v>
      </c>
      <c r="B690" s="2">
        <f t="shared" si="604"/>
        <v>1900</v>
      </c>
    </row>
    <row r="691" spans="1:2" x14ac:dyDescent="0.3">
      <c r="A691" s="2">
        <f t="shared" si="603"/>
        <v>1</v>
      </c>
      <c r="B691" s="2">
        <f t="shared" si="604"/>
        <v>1900</v>
      </c>
    </row>
    <row r="692" spans="1:2" x14ac:dyDescent="0.3">
      <c r="A692" s="2">
        <f t="shared" si="603"/>
        <v>1</v>
      </c>
      <c r="B692" s="2">
        <f t="shared" si="604"/>
        <v>1900</v>
      </c>
    </row>
    <row r="693" spans="1:2" x14ac:dyDescent="0.3">
      <c r="A693" s="2">
        <f t="shared" si="603"/>
        <v>1</v>
      </c>
      <c r="B693" s="2">
        <f t="shared" si="604"/>
        <v>1900</v>
      </c>
    </row>
    <row r="694" spans="1:2" x14ac:dyDescent="0.3">
      <c r="A694" s="2">
        <f t="shared" si="603"/>
        <v>1</v>
      </c>
      <c r="B694" s="2">
        <f t="shared" si="604"/>
        <v>1900</v>
      </c>
    </row>
    <row r="695" spans="1:2" x14ac:dyDescent="0.3">
      <c r="A695" s="2">
        <f t="shared" si="603"/>
        <v>1</v>
      </c>
      <c r="B695" s="2">
        <f t="shared" si="604"/>
        <v>1900</v>
      </c>
    </row>
    <row r="696" spans="1:2" x14ac:dyDescent="0.3">
      <c r="A696" s="2">
        <f t="shared" si="603"/>
        <v>1</v>
      </c>
      <c r="B696" s="2">
        <f t="shared" si="604"/>
        <v>1900</v>
      </c>
    </row>
    <row r="697" spans="1:2" x14ac:dyDescent="0.3">
      <c r="A697" s="2">
        <f t="shared" si="603"/>
        <v>1</v>
      </c>
      <c r="B697" s="2">
        <f t="shared" si="604"/>
        <v>1900</v>
      </c>
    </row>
    <row r="698" spans="1:2" x14ac:dyDescent="0.3">
      <c r="A698" s="2">
        <f t="shared" si="603"/>
        <v>1</v>
      </c>
      <c r="B698" s="2">
        <f t="shared" si="604"/>
        <v>1900</v>
      </c>
    </row>
    <row r="699" spans="1:2" x14ac:dyDescent="0.3">
      <c r="A699" s="2">
        <f t="shared" si="603"/>
        <v>1</v>
      </c>
      <c r="B699" s="2">
        <f t="shared" si="604"/>
        <v>1900</v>
      </c>
    </row>
    <row r="700" spans="1:2" x14ac:dyDescent="0.3">
      <c r="A700" s="2">
        <f t="shared" si="603"/>
        <v>1</v>
      </c>
      <c r="B700" s="2">
        <f t="shared" si="604"/>
        <v>1900</v>
      </c>
    </row>
    <row r="701" spans="1:2" x14ac:dyDescent="0.3">
      <c r="A701" s="2">
        <f t="shared" si="603"/>
        <v>1</v>
      </c>
      <c r="B701" s="2">
        <f t="shared" si="604"/>
        <v>1900</v>
      </c>
    </row>
    <row r="702" spans="1:2" x14ac:dyDescent="0.3">
      <c r="A702" s="2">
        <f t="shared" si="603"/>
        <v>1</v>
      </c>
      <c r="B702" s="2">
        <f t="shared" si="604"/>
        <v>1900</v>
      </c>
    </row>
    <row r="703" spans="1:2" x14ac:dyDescent="0.3">
      <c r="A703" s="2">
        <f t="shared" si="603"/>
        <v>1</v>
      </c>
      <c r="B703" s="2">
        <f t="shared" si="604"/>
        <v>1900</v>
      </c>
    </row>
    <row r="704" spans="1:2" x14ac:dyDescent="0.3">
      <c r="A704" s="2">
        <f t="shared" si="603"/>
        <v>1</v>
      </c>
      <c r="B704" s="2">
        <f t="shared" si="604"/>
        <v>1900</v>
      </c>
    </row>
    <row r="705" spans="1:2" x14ac:dyDescent="0.3">
      <c r="A705" s="2">
        <f t="shared" si="603"/>
        <v>1</v>
      </c>
      <c r="B705" s="2">
        <f t="shared" si="604"/>
        <v>1900</v>
      </c>
    </row>
    <row r="706" spans="1:2" x14ac:dyDescent="0.3">
      <c r="A706" s="2">
        <f t="shared" si="603"/>
        <v>1</v>
      </c>
      <c r="B706" s="2">
        <f t="shared" si="604"/>
        <v>1900</v>
      </c>
    </row>
    <row r="707" spans="1:2" x14ac:dyDescent="0.3">
      <c r="A707" s="2">
        <f t="shared" si="603"/>
        <v>1</v>
      </c>
      <c r="B707" s="2">
        <f t="shared" si="604"/>
        <v>1900</v>
      </c>
    </row>
    <row r="708" spans="1:2" x14ac:dyDescent="0.3">
      <c r="A708" s="2">
        <f t="shared" si="603"/>
        <v>1</v>
      </c>
      <c r="B708" s="2">
        <f t="shared" si="604"/>
        <v>1900</v>
      </c>
    </row>
    <row r="709" spans="1:2" x14ac:dyDescent="0.3">
      <c r="A709" s="2">
        <f t="shared" si="603"/>
        <v>1</v>
      </c>
      <c r="B709" s="2">
        <f t="shared" si="604"/>
        <v>1900</v>
      </c>
    </row>
    <row r="710" spans="1:2" x14ac:dyDescent="0.3">
      <c r="A710" s="2">
        <f t="shared" si="603"/>
        <v>1</v>
      </c>
      <c r="B710" s="2">
        <f t="shared" si="604"/>
        <v>1900</v>
      </c>
    </row>
    <row r="711" spans="1:2" x14ac:dyDescent="0.3">
      <c r="A711" s="2">
        <f t="shared" si="603"/>
        <v>1</v>
      </c>
      <c r="B711" s="2">
        <f t="shared" si="604"/>
        <v>1900</v>
      </c>
    </row>
    <row r="712" spans="1:2" x14ac:dyDescent="0.3">
      <c r="A712" s="2">
        <f t="shared" si="603"/>
        <v>1</v>
      </c>
      <c r="B712" s="2">
        <f t="shared" si="604"/>
        <v>1900</v>
      </c>
    </row>
    <row r="713" spans="1:2" x14ac:dyDescent="0.3">
      <c r="A713" s="2">
        <f t="shared" si="603"/>
        <v>1</v>
      </c>
      <c r="B713" s="2">
        <f t="shared" si="604"/>
        <v>1900</v>
      </c>
    </row>
    <row r="714" spans="1:2" x14ac:dyDescent="0.3">
      <c r="A714" s="2">
        <f t="shared" si="603"/>
        <v>1</v>
      </c>
      <c r="B714" s="2">
        <f t="shared" si="604"/>
        <v>1900</v>
      </c>
    </row>
    <row r="715" spans="1:2" x14ac:dyDescent="0.3">
      <c r="A715" s="2">
        <f t="shared" si="603"/>
        <v>1</v>
      </c>
      <c r="B715" s="2">
        <f t="shared" si="604"/>
        <v>1900</v>
      </c>
    </row>
    <row r="716" spans="1:2" x14ac:dyDescent="0.3">
      <c r="A716" s="2">
        <f t="shared" si="603"/>
        <v>1</v>
      </c>
      <c r="B716" s="2">
        <f t="shared" si="604"/>
        <v>1900</v>
      </c>
    </row>
    <row r="717" spans="1:2" x14ac:dyDescent="0.3">
      <c r="A717" s="2">
        <f t="shared" si="603"/>
        <v>1</v>
      </c>
      <c r="B717" s="2">
        <f t="shared" si="604"/>
        <v>1900</v>
      </c>
    </row>
    <row r="718" spans="1:2" x14ac:dyDescent="0.3">
      <c r="A718" s="2">
        <f t="shared" si="603"/>
        <v>1</v>
      </c>
      <c r="B718" s="2">
        <f t="shared" si="604"/>
        <v>1900</v>
      </c>
    </row>
    <row r="719" spans="1:2" x14ac:dyDescent="0.3">
      <c r="A719" s="2">
        <f t="shared" si="603"/>
        <v>1</v>
      </c>
      <c r="B719" s="2">
        <f t="shared" si="604"/>
        <v>1900</v>
      </c>
    </row>
    <row r="720" spans="1:2" x14ac:dyDescent="0.3">
      <c r="A720" s="2">
        <f t="shared" si="603"/>
        <v>1</v>
      </c>
      <c r="B720" s="2">
        <f t="shared" si="604"/>
        <v>1900</v>
      </c>
    </row>
    <row r="721" spans="1:2" x14ac:dyDescent="0.3">
      <c r="A721" s="2">
        <f t="shared" si="603"/>
        <v>1</v>
      </c>
      <c r="B721" s="2">
        <f t="shared" si="604"/>
        <v>1900</v>
      </c>
    </row>
    <row r="722" spans="1:2" x14ac:dyDescent="0.3">
      <c r="A722" s="2">
        <f t="shared" si="603"/>
        <v>1</v>
      </c>
      <c r="B722" s="2">
        <f t="shared" si="604"/>
        <v>1900</v>
      </c>
    </row>
    <row r="723" spans="1:2" x14ac:dyDescent="0.3">
      <c r="A723" s="2">
        <f t="shared" si="603"/>
        <v>1</v>
      </c>
      <c r="B723" s="2">
        <f t="shared" si="604"/>
        <v>1900</v>
      </c>
    </row>
    <row r="724" spans="1:2" x14ac:dyDescent="0.3">
      <c r="A724" s="2">
        <f t="shared" si="603"/>
        <v>1</v>
      </c>
      <c r="B724" s="2">
        <f t="shared" si="604"/>
        <v>1900</v>
      </c>
    </row>
    <row r="725" spans="1:2" x14ac:dyDescent="0.3">
      <c r="A725" s="2">
        <f t="shared" si="603"/>
        <v>1</v>
      </c>
      <c r="B725" s="2">
        <f t="shared" si="604"/>
        <v>1900</v>
      </c>
    </row>
    <row r="726" spans="1:2" x14ac:dyDescent="0.3">
      <c r="A726" s="2">
        <f t="shared" si="603"/>
        <v>1</v>
      </c>
      <c r="B726" s="2">
        <f t="shared" si="604"/>
        <v>1900</v>
      </c>
    </row>
    <row r="727" spans="1:2" x14ac:dyDescent="0.3">
      <c r="A727" s="2">
        <f t="shared" si="603"/>
        <v>1</v>
      </c>
      <c r="B727" s="2">
        <f t="shared" si="604"/>
        <v>1900</v>
      </c>
    </row>
    <row r="728" spans="1:2" x14ac:dyDescent="0.3">
      <c r="A728" s="2">
        <f t="shared" si="603"/>
        <v>1</v>
      </c>
      <c r="B728" s="2">
        <f t="shared" si="604"/>
        <v>1900</v>
      </c>
    </row>
    <row r="729" spans="1:2" x14ac:dyDescent="0.3">
      <c r="A729" s="2">
        <f t="shared" si="603"/>
        <v>1</v>
      </c>
      <c r="B729" s="2">
        <f t="shared" si="604"/>
        <v>1900</v>
      </c>
    </row>
    <row r="730" spans="1:2" x14ac:dyDescent="0.3">
      <c r="A730" s="2">
        <f t="shared" si="603"/>
        <v>1</v>
      </c>
      <c r="B730" s="2">
        <f t="shared" si="604"/>
        <v>1900</v>
      </c>
    </row>
    <row r="731" spans="1:2" x14ac:dyDescent="0.3">
      <c r="A731" s="2">
        <f t="shared" si="603"/>
        <v>1</v>
      </c>
      <c r="B731" s="2">
        <f t="shared" si="604"/>
        <v>1900</v>
      </c>
    </row>
    <row r="732" spans="1:2" x14ac:dyDescent="0.3">
      <c r="A732" s="2">
        <f t="shared" si="603"/>
        <v>1</v>
      </c>
      <c r="B732" s="2">
        <f t="shared" si="604"/>
        <v>1900</v>
      </c>
    </row>
    <row r="733" spans="1:2" x14ac:dyDescent="0.3">
      <c r="A733" s="2">
        <f t="shared" si="603"/>
        <v>1</v>
      </c>
      <c r="B733" s="2">
        <f t="shared" si="604"/>
        <v>1900</v>
      </c>
    </row>
    <row r="734" spans="1:2" x14ac:dyDescent="0.3">
      <c r="A734" s="2">
        <f t="shared" si="603"/>
        <v>1</v>
      </c>
      <c r="B734" s="2">
        <f t="shared" si="604"/>
        <v>1900</v>
      </c>
    </row>
    <row r="735" spans="1:2" x14ac:dyDescent="0.3">
      <c r="A735" s="2">
        <f t="shared" si="603"/>
        <v>1</v>
      </c>
      <c r="B735" s="2">
        <f t="shared" si="604"/>
        <v>1900</v>
      </c>
    </row>
    <row r="736" spans="1:2" x14ac:dyDescent="0.3">
      <c r="A736" s="2">
        <f t="shared" si="603"/>
        <v>1</v>
      </c>
      <c r="B736" s="2">
        <f t="shared" si="604"/>
        <v>1900</v>
      </c>
    </row>
    <row r="737" spans="1:2" x14ac:dyDescent="0.3">
      <c r="A737" s="2">
        <f t="shared" si="603"/>
        <v>1</v>
      </c>
      <c r="B737" s="2">
        <f t="shared" si="604"/>
        <v>1900</v>
      </c>
    </row>
    <row r="738" spans="1:2" x14ac:dyDescent="0.3">
      <c r="A738" s="2">
        <f t="shared" si="603"/>
        <v>1</v>
      </c>
      <c r="B738" s="2">
        <f t="shared" si="604"/>
        <v>1900</v>
      </c>
    </row>
    <row r="739" spans="1:2" x14ac:dyDescent="0.3">
      <c r="A739" s="2">
        <f t="shared" si="603"/>
        <v>1</v>
      </c>
      <c r="B739" s="2">
        <f t="shared" si="604"/>
        <v>1900</v>
      </c>
    </row>
    <row r="740" spans="1:2" x14ac:dyDescent="0.3">
      <c r="A740" s="2">
        <f t="shared" si="603"/>
        <v>1</v>
      </c>
      <c r="B740" s="2">
        <f t="shared" si="604"/>
        <v>1900</v>
      </c>
    </row>
    <row r="741" spans="1:2" x14ac:dyDescent="0.3">
      <c r="A741" s="2">
        <f t="shared" si="603"/>
        <v>1</v>
      </c>
      <c r="B741" s="2">
        <f t="shared" si="604"/>
        <v>1900</v>
      </c>
    </row>
    <row r="742" spans="1:2" x14ac:dyDescent="0.3">
      <c r="A742" s="2">
        <f t="shared" si="603"/>
        <v>1</v>
      </c>
      <c r="B742" s="2">
        <f t="shared" si="604"/>
        <v>1900</v>
      </c>
    </row>
    <row r="743" spans="1:2" x14ac:dyDescent="0.3">
      <c r="A743" s="2">
        <f t="shared" si="603"/>
        <v>1</v>
      </c>
      <c r="B743" s="2">
        <f t="shared" si="604"/>
        <v>1900</v>
      </c>
    </row>
    <row r="744" spans="1:2" x14ac:dyDescent="0.3">
      <c r="A744" s="2">
        <f t="shared" si="603"/>
        <v>1</v>
      </c>
      <c r="B744" s="2">
        <f t="shared" si="604"/>
        <v>1900</v>
      </c>
    </row>
    <row r="745" spans="1:2" x14ac:dyDescent="0.3">
      <c r="A745" s="2">
        <f t="shared" si="603"/>
        <v>1</v>
      </c>
      <c r="B745" s="2">
        <f t="shared" si="604"/>
        <v>1900</v>
      </c>
    </row>
    <row r="746" spans="1:2" x14ac:dyDescent="0.3">
      <c r="A746" s="2">
        <f t="shared" si="603"/>
        <v>1</v>
      </c>
      <c r="B746" s="2">
        <f t="shared" si="604"/>
        <v>1900</v>
      </c>
    </row>
    <row r="747" spans="1:2" x14ac:dyDescent="0.3">
      <c r="A747" s="2">
        <f t="shared" si="603"/>
        <v>1</v>
      </c>
      <c r="B747" s="2">
        <f t="shared" si="604"/>
        <v>1900</v>
      </c>
    </row>
    <row r="748" spans="1:2" x14ac:dyDescent="0.3">
      <c r="A748" s="2">
        <f t="shared" ref="A748:A811" si="605">MONTH(C748)</f>
        <v>1</v>
      </c>
      <c r="B748" s="2">
        <f t="shared" ref="B748:B811" si="606">YEAR(C748)</f>
        <v>1900</v>
      </c>
    </row>
    <row r="749" spans="1:2" x14ac:dyDescent="0.3">
      <c r="A749" s="2">
        <f t="shared" si="605"/>
        <v>1</v>
      </c>
      <c r="B749" s="2">
        <f t="shared" si="606"/>
        <v>1900</v>
      </c>
    </row>
    <row r="750" spans="1:2" x14ac:dyDescent="0.3">
      <c r="A750" s="2">
        <f t="shared" si="605"/>
        <v>1</v>
      </c>
      <c r="B750" s="2">
        <f t="shared" si="606"/>
        <v>1900</v>
      </c>
    </row>
    <row r="751" spans="1:2" x14ac:dyDescent="0.3">
      <c r="A751" s="2">
        <f t="shared" si="605"/>
        <v>1</v>
      </c>
      <c r="B751" s="2">
        <f t="shared" si="606"/>
        <v>1900</v>
      </c>
    </row>
    <row r="752" spans="1:2" x14ac:dyDescent="0.3">
      <c r="A752" s="2">
        <f t="shared" si="605"/>
        <v>1</v>
      </c>
      <c r="B752" s="2">
        <f t="shared" si="606"/>
        <v>1900</v>
      </c>
    </row>
    <row r="753" spans="1:2" x14ac:dyDescent="0.3">
      <c r="A753" s="2">
        <f t="shared" si="605"/>
        <v>1</v>
      </c>
      <c r="B753" s="2">
        <f t="shared" si="606"/>
        <v>1900</v>
      </c>
    </row>
    <row r="754" spans="1:2" x14ac:dyDescent="0.3">
      <c r="A754" s="2">
        <f t="shared" si="605"/>
        <v>1</v>
      </c>
      <c r="B754" s="2">
        <f t="shared" si="606"/>
        <v>1900</v>
      </c>
    </row>
    <row r="755" spans="1:2" x14ac:dyDescent="0.3">
      <c r="A755" s="2">
        <f t="shared" si="605"/>
        <v>1</v>
      </c>
      <c r="B755" s="2">
        <f t="shared" si="606"/>
        <v>1900</v>
      </c>
    </row>
    <row r="756" spans="1:2" x14ac:dyDescent="0.3">
      <c r="A756" s="2">
        <f t="shared" si="605"/>
        <v>1</v>
      </c>
      <c r="B756" s="2">
        <f t="shared" si="606"/>
        <v>1900</v>
      </c>
    </row>
    <row r="757" spans="1:2" x14ac:dyDescent="0.3">
      <c r="A757" s="2">
        <f t="shared" si="605"/>
        <v>1</v>
      </c>
      <c r="B757" s="2">
        <f t="shared" si="606"/>
        <v>1900</v>
      </c>
    </row>
    <row r="758" spans="1:2" x14ac:dyDescent="0.3">
      <c r="A758" s="2">
        <f t="shared" si="605"/>
        <v>1</v>
      </c>
      <c r="B758" s="2">
        <f t="shared" si="606"/>
        <v>1900</v>
      </c>
    </row>
    <row r="759" spans="1:2" x14ac:dyDescent="0.3">
      <c r="A759" s="2">
        <f t="shared" si="605"/>
        <v>1</v>
      </c>
      <c r="B759" s="2">
        <f t="shared" si="606"/>
        <v>1900</v>
      </c>
    </row>
    <row r="760" spans="1:2" x14ac:dyDescent="0.3">
      <c r="A760" s="2">
        <f t="shared" si="605"/>
        <v>1</v>
      </c>
      <c r="B760" s="2">
        <f t="shared" si="606"/>
        <v>1900</v>
      </c>
    </row>
    <row r="761" spans="1:2" x14ac:dyDescent="0.3">
      <c r="A761" s="2">
        <f t="shared" si="605"/>
        <v>1</v>
      </c>
      <c r="B761" s="2">
        <f t="shared" si="606"/>
        <v>1900</v>
      </c>
    </row>
    <row r="762" spans="1:2" x14ac:dyDescent="0.3">
      <c r="A762" s="2">
        <f t="shared" si="605"/>
        <v>1</v>
      </c>
      <c r="B762" s="2">
        <f t="shared" si="606"/>
        <v>1900</v>
      </c>
    </row>
    <row r="763" spans="1:2" x14ac:dyDescent="0.3">
      <c r="A763" s="2">
        <f t="shared" si="605"/>
        <v>1</v>
      </c>
      <c r="B763" s="2">
        <f t="shared" si="606"/>
        <v>1900</v>
      </c>
    </row>
    <row r="764" spans="1:2" x14ac:dyDescent="0.3">
      <c r="A764" s="2">
        <f t="shared" si="605"/>
        <v>1</v>
      </c>
      <c r="B764" s="2">
        <f t="shared" si="606"/>
        <v>1900</v>
      </c>
    </row>
    <row r="765" spans="1:2" x14ac:dyDescent="0.3">
      <c r="A765" s="2">
        <f t="shared" si="605"/>
        <v>1</v>
      </c>
      <c r="B765" s="2">
        <f t="shared" si="606"/>
        <v>1900</v>
      </c>
    </row>
    <row r="766" spans="1:2" x14ac:dyDescent="0.3">
      <c r="A766" s="2">
        <f t="shared" si="605"/>
        <v>1</v>
      </c>
      <c r="B766" s="2">
        <f t="shared" si="606"/>
        <v>1900</v>
      </c>
    </row>
    <row r="767" spans="1:2" x14ac:dyDescent="0.3">
      <c r="A767" s="2">
        <f t="shared" si="605"/>
        <v>1</v>
      </c>
      <c r="B767" s="2">
        <f t="shared" si="606"/>
        <v>1900</v>
      </c>
    </row>
    <row r="768" spans="1:2" x14ac:dyDescent="0.3">
      <c r="A768" s="2">
        <f t="shared" si="605"/>
        <v>1</v>
      </c>
      <c r="B768" s="2">
        <f t="shared" si="606"/>
        <v>1900</v>
      </c>
    </row>
    <row r="769" spans="1:2" x14ac:dyDescent="0.3">
      <c r="A769" s="2">
        <f t="shared" si="605"/>
        <v>1</v>
      </c>
      <c r="B769" s="2">
        <f t="shared" si="606"/>
        <v>1900</v>
      </c>
    </row>
    <row r="770" spans="1:2" x14ac:dyDescent="0.3">
      <c r="A770" s="2">
        <f t="shared" si="605"/>
        <v>1</v>
      </c>
      <c r="B770" s="2">
        <f t="shared" si="606"/>
        <v>1900</v>
      </c>
    </row>
    <row r="771" spans="1:2" x14ac:dyDescent="0.3">
      <c r="A771" s="2">
        <f t="shared" si="605"/>
        <v>1</v>
      </c>
      <c r="B771" s="2">
        <f t="shared" si="606"/>
        <v>1900</v>
      </c>
    </row>
    <row r="772" spans="1:2" x14ac:dyDescent="0.3">
      <c r="A772" s="2">
        <f t="shared" si="605"/>
        <v>1</v>
      </c>
      <c r="B772" s="2">
        <f t="shared" si="606"/>
        <v>1900</v>
      </c>
    </row>
    <row r="773" spans="1:2" x14ac:dyDescent="0.3">
      <c r="A773" s="2">
        <f t="shared" si="605"/>
        <v>1</v>
      </c>
      <c r="B773" s="2">
        <f t="shared" si="606"/>
        <v>1900</v>
      </c>
    </row>
    <row r="774" spans="1:2" x14ac:dyDescent="0.3">
      <c r="A774" s="2">
        <f t="shared" si="605"/>
        <v>1</v>
      </c>
      <c r="B774" s="2">
        <f t="shared" si="606"/>
        <v>1900</v>
      </c>
    </row>
    <row r="775" spans="1:2" x14ac:dyDescent="0.3">
      <c r="A775" s="2">
        <f t="shared" si="605"/>
        <v>1</v>
      </c>
      <c r="B775" s="2">
        <f t="shared" si="606"/>
        <v>1900</v>
      </c>
    </row>
    <row r="776" spans="1:2" x14ac:dyDescent="0.3">
      <c r="A776" s="2">
        <f t="shared" si="605"/>
        <v>1</v>
      </c>
      <c r="B776" s="2">
        <f t="shared" si="606"/>
        <v>1900</v>
      </c>
    </row>
    <row r="777" spans="1:2" x14ac:dyDescent="0.3">
      <c r="A777" s="2">
        <f t="shared" si="605"/>
        <v>1</v>
      </c>
      <c r="B777" s="2">
        <f t="shared" si="606"/>
        <v>1900</v>
      </c>
    </row>
    <row r="778" spans="1:2" x14ac:dyDescent="0.3">
      <c r="A778" s="2">
        <f t="shared" si="605"/>
        <v>1</v>
      </c>
      <c r="B778" s="2">
        <f t="shared" si="606"/>
        <v>1900</v>
      </c>
    </row>
    <row r="779" spans="1:2" x14ac:dyDescent="0.3">
      <c r="A779" s="2">
        <f t="shared" si="605"/>
        <v>1</v>
      </c>
      <c r="B779" s="2">
        <f t="shared" si="606"/>
        <v>1900</v>
      </c>
    </row>
    <row r="780" spans="1:2" x14ac:dyDescent="0.3">
      <c r="A780" s="2">
        <f t="shared" si="605"/>
        <v>1</v>
      </c>
      <c r="B780" s="2">
        <f t="shared" si="606"/>
        <v>1900</v>
      </c>
    </row>
    <row r="781" spans="1:2" x14ac:dyDescent="0.3">
      <c r="A781" s="2">
        <f t="shared" si="605"/>
        <v>1</v>
      </c>
      <c r="B781" s="2">
        <f t="shared" si="606"/>
        <v>1900</v>
      </c>
    </row>
    <row r="782" spans="1:2" x14ac:dyDescent="0.3">
      <c r="A782" s="2">
        <f t="shared" si="605"/>
        <v>1</v>
      </c>
      <c r="B782" s="2">
        <f t="shared" si="606"/>
        <v>1900</v>
      </c>
    </row>
    <row r="783" spans="1:2" x14ac:dyDescent="0.3">
      <c r="A783" s="2">
        <f t="shared" si="605"/>
        <v>1</v>
      </c>
      <c r="B783" s="2">
        <f t="shared" si="606"/>
        <v>1900</v>
      </c>
    </row>
    <row r="784" spans="1:2" x14ac:dyDescent="0.3">
      <c r="A784" s="2">
        <f t="shared" si="605"/>
        <v>1</v>
      </c>
      <c r="B784" s="2">
        <f t="shared" si="606"/>
        <v>1900</v>
      </c>
    </row>
    <row r="785" spans="1:2" x14ac:dyDescent="0.3">
      <c r="A785" s="2">
        <f t="shared" si="605"/>
        <v>1</v>
      </c>
      <c r="B785" s="2">
        <f t="shared" si="606"/>
        <v>1900</v>
      </c>
    </row>
    <row r="786" spans="1:2" x14ac:dyDescent="0.3">
      <c r="A786" s="2">
        <f t="shared" si="605"/>
        <v>1</v>
      </c>
      <c r="B786" s="2">
        <f t="shared" si="606"/>
        <v>1900</v>
      </c>
    </row>
    <row r="787" spans="1:2" x14ac:dyDescent="0.3">
      <c r="A787" s="2">
        <f t="shared" si="605"/>
        <v>1</v>
      </c>
      <c r="B787" s="2">
        <f t="shared" si="606"/>
        <v>1900</v>
      </c>
    </row>
    <row r="788" spans="1:2" x14ac:dyDescent="0.3">
      <c r="A788" s="2">
        <f t="shared" si="605"/>
        <v>1</v>
      </c>
      <c r="B788" s="2">
        <f t="shared" si="606"/>
        <v>1900</v>
      </c>
    </row>
    <row r="789" spans="1:2" x14ac:dyDescent="0.3">
      <c r="A789" s="2">
        <f t="shared" si="605"/>
        <v>1</v>
      </c>
      <c r="B789" s="2">
        <f t="shared" si="606"/>
        <v>1900</v>
      </c>
    </row>
    <row r="790" spans="1:2" x14ac:dyDescent="0.3">
      <c r="A790" s="2">
        <f t="shared" si="605"/>
        <v>1</v>
      </c>
      <c r="B790" s="2">
        <f t="shared" si="606"/>
        <v>1900</v>
      </c>
    </row>
    <row r="791" spans="1:2" x14ac:dyDescent="0.3">
      <c r="A791" s="2">
        <f t="shared" si="605"/>
        <v>1</v>
      </c>
      <c r="B791" s="2">
        <f t="shared" si="606"/>
        <v>1900</v>
      </c>
    </row>
    <row r="792" spans="1:2" x14ac:dyDescent="0.3">
      <c r="A792" s="2">
        <f t="shared" si="605"/>
        <v>1</v>
      </c>
      <c r="B792" s="2">
        <f t="shared" si="606"/>
        <v>1900</v>
      </c>
    </row>
    <row r="793" spans="1:2" x14ac:dyDescent="0.3">
      <c r="A793" s="2">
        <f t="shared" si="605"/>
        <v>1</v>
      </c>
      <c r="B793" s="2">
        <f t="shared" si="606"/>
        <v>1900</v>
      </c>
    </row>
    <row r="794" spans="1:2" x14ac:dyDescent="0.3">
      <c r="A794" s="2">
        <f t="shared" si="605"/>
        <v>1</v>
      </c>
      <c r="B794" s="2">
        <f t="shared" si="606"/>
        <v>1900</v>
      </c>
    </row>
    <row r="795" spans="1:2" x14ac:dyDescent="0.3">
      <c r="A795" s="2">
        <f t="shared" si="605"/>
        <v>1</v>
      </c>
      <c r="B795" s="2">
        <f t="shared" si="606"/>
        <v>1900</v>
      </c>
    </row>
    <row r="796" spans="1:2" x14ac:dyDescent="0.3">
      <c r="A796" s="2">
        <f t="shared" si="605"/>
        <v>1</v>
      </c>
      <c r="B796" s="2">
        <f t="shared" si="606"/>
        <v>1900</v>
      </c>
    </row>
    <row r="797" spans="1:2" x14ac:dyDescent="0.3">
      <c r="A797" s="2">
        <f t="shared" si="605"/>
        <v>1</v>
      </c>
      <c r="B797" s="2">
        <f t="shared" si="606"/>
        <v>1900</v>
      </c>
    </row>
    <row r="798" spans="1:2" x14ac:dyDescent="0.3">
      <c r="A798" s="2">
        <f t="shared" si="605"/>
        <v>1</v>
      </c>
      <c r="B798" s="2">
        <f t="shared" si="606"/>
        <v>1900</v>
      </c>
    </row>
    <row r="799" spans="1:2" x14ac:dyDescent="0.3">
      <c r="A799" s="2">
        <f t="shared" si="605"/>
        <v>1</v>
      </c>
      <c r="B799" s="2">
        <f t="shared" si="606"/>
        <v>1900</v>
      </c>
    </row>
    <row r="800" spans="1:2" x14ac:dyDescent="0.3">
      <c r="A800" s="2">
        <f t="shared" si="605"/>
        <v>1</v>
      </c>
      <c r="B800" s="2">
        <f t="shared" si="606"/>
        <v>1900</v>
      </c>
    </row>
    <row r="801" spans="1:2" x14ac:dyDescent="0.3">
      <c r="A801" s="2">
        <f t="shared" si="605"/>
        <v>1</v>
      </c>
      <c r="B801" s="2">
        <f t="shared" si="606"/>
        <v>1900</v>
      </c>
    </row>
    <row r="802" spans="1:2" x14ac:dyDescent="0.3">
      <c r="A802" s="2">
        <f t="shared" si="605"/>
        <v>1</v>
      </c>
      <c r="B802" s="2">
        <f t="shared" si="606"/>
        <v>1900</v>
      </c>
    </row>
    <row r="803" spans="1:2" x14ac:dyDescent="0.3">
      <c r="A803" s="2">
        <f t="shared" si="605"/>
        <v>1</v>
      </c>
      <c r="B803" s="2">
        <f t="shared" si="606"/>
        <v>1900</v>
      </c>
    </row>
    <row r="804" spans="1:2" x14ac:dyDescent="0.3">
      <c r="A804" s="2">
        <f t="shared" si="605"/>
        <v>1</v>
      </c>
      <c r="B804" s="2">
        <f t="shared" si="606"/>
        <v>1900</v>
      </c>
    </row>
    <row r="805" spans="1:2" x14ac:dyDescent="0.3">
      <c r="A805" s="2">
        <f t="shared" si="605"/>
        <v>1</v>
      </c>
      <c r="B805" s="2">
        <f t="shared" si="606"/>
        <v>1900</v>
      </c>
    </row>
    <row r="806" spans="1:2" x14ac:dyDescent="0.3">
      <c r="A806" s="2">
        <f t="shared" si="605"/>
        <v>1</v>
      </c>
      <c r="B806" s="2">
        <f t="shared" si="606"/>
        <v>1900</v>
      </c>
    </row>
    <row r="807" spans="1:2" x14ac:dyDescent="0.3">
      <c r="A807" s="2">
        <f t="shared" si="605"/>
        <v>1</v>
      </c>
      <c r="B807" s="2">
        <f t="shared" si="606"/>
        <v>1900</v>
      </c>
    </row>
    <row r="808" spans="1:2" x14ac:dyDescent="0.3">
      <c r="A808" s="2">
        <f t="shared" si="605"/>
        <v>1</v>
      </c>
      <c r="B808" s="2">
        <f t="shared" si="606"/>
        <v>1900</v>
      </c>
    </row>
    <row r="809" spans="1:2" x14ac:dyDescent="0.3">
      <c r="A809" s="2">
        <f t="shared" si="605"/>
        <v>1</v>
      </c>
      <c r="B809" s="2">
        <f t="shared" si="606"/>
        <v>1900</v>
      </c>
    </row>
    <row r="810" spans="1:2" x14ac:dyDescent="0.3">
      <c r="A810" s="2">
        <f t="shared" si="605"/>
        <v>1</v>
      </c>
      <c r="B810" s="2">
        <f t="shared" si="606"/>
        <v>1900</v>
      </c>
    </row>
    <row r="811" spans="1:2" x14ac:dyDescent="0.3">
      <c r="A811" s="2">
        <f t="shared" si="605"/>
        <v>1</v>
      </c>
      <c r="B811" s="2">
        <f t="shared" si="606"/>
        <v>1900</v>
      </c>
    </row>
    <row r="812" spans="1:2" x14ac:dyDescent="0.3">
      <c r="A812" s="2">
        <f t="shared" ref="A812:A875" si="607">MONTH(C812)</f>
        <v>1</v>
      </c>
      <c r="B812" s="2">
        <f t="shared" ref="B812:B875" si="608">YEAR(C812)</f>
        <v>1900</v>
      </c>
    </row>
    <row r="813" spans="1:2" x14ac:dyDescent="0.3">
      <c r="A813" s="2">
        <f t="shared" si="607"/>
        <v>1</v>
      </c>
      <c r="B813" s="2">
        <f t="shared" si="608"/>
        <v>1900</v>
      </c>
    </row>
    <row r="814" spans="1:2" x14ac:dyDescent="0.3">
      <c r="A814" s="2">
        <f t="shared" si="607"/>
        <v>1</v>
      </c>
      <c r="B814" s="2">
        <f t="shared" si="608"/>
        <v>1900</v>
      </c>
    </row>
    <row r="815" spans="1:2" x14ac:dyDescent="0.3">
      <c r="A815" s="2">
        <f t="shared" si="607"/>
        <v>1</v>
      </c>
      <c r="B815" s="2">
        <f t="shared" si="608"/>
        <v>1900</v>
      </c>
    </row>
    <row r="816" spans="1:2" x14ac:dyDescent="0.3">
      <c r="A816" s="2">
        <f t="shared" si="607"/>
        <v>1</v>
      </c>
      <c r="B816" s="2">
        <f t="shared" si="608"/>
        <v>1900</v>
      </c>
    </row>
    <row r="817" spans="1:2" x14ac:dyDescent="0.3">
      <c r="A817" s="2">
        <f t="shared" si="607"/>
        <v>1</v>
      </c>
      <c r="B817" s="2">
        <f t="shared" si="608"/>
        <v>1900</v>
      </c>
    </row>
    <row r="818" spans="1:2" x14ac:dyDescent="0.3">
      <c r="A818" s="2">
        <f t="shared" si="607"/>
        <v>1</v>
      </c>
      <c r="B818" s="2">
        <f t="shared" si="608"/>
        <v>1900</v>
      </c>
    </row>
    <row r="819" spans="1:2" x14ac:dyDescent="0.3">
      <c r="A819" s="2">
        <f t="shared" si="607"/>
        <v>1</v>
      </c>
      <c r="B819" s="2">
        <f t="shared" si="608"/>
        <v>1900</v>
      </c>
    </row>
    <row r="820" spans="1:2" x14ac:dyDescent="0.3">
      <c r="A820" s="2">
        <f t="shared" si="607"/>
        <v>1</v>
      </c>
      <c r="B820" s="2">
        <f t="shared" si="608"/>
        <v>1900</v>
      </c>
    </row>
    <row r="821" spans="1:2" x14ac:dyDescent="0.3">
      <c r="A821" s="2">
        <f t="shared" si="607"/>
        <v>1</v>
      </c>
      <c r="B821" s="2">
        <f t="shared" si="608"/>
        <v>1900</v>
      </c>
    </row>
    <row r="822" spans="1:2" x14ac:dyDescent="0.3">
      <c r="A822" s="2">
        <f t="shared" si="607"/>
        <v>1</v>
      </c>
      <c r="B822" s="2">
        <f t="shared" si="608"/>
        <v>1900</v>
      </c>
    </row>
    <row r="823" spans="1:2" x14ac:dyDescent="0.3">
      <c r="A823" s="2">
        <f t="shared" si="607"/>
        <v>1</v>
      </c>
      <c r="B823" s="2">
        <f t="shared" si="608"/>
        <v>1900</v>
      </c>
    </row>
    <row r="824" spans="1:2" x14ac:dyDescent="0.3">
      <c r="A824" s="2">
        <f t="shared" si="607"/>
        <v>1</v>
      </c>
      <c r="B824" s="2">
        <f t="shared" si="608"/>
        <v>1900</v>
      </c>
    </row>
    <row r="825" spans="1:2" x14ac:dyDescent="0.3">
      <c r="A825" s="2">
        <f t="shared" si="607"/>
        <v>1</v>
      </c>
      <c r="B825" s="2">
        <f t="shared" si="608"/>
        <v>1900</v>
      </c>
    </row>
    <row r="826" spans="1:2" x14ac:dyDescent="0.3">
      <c r="A826" s="2">
        <f t="shared" si="607"/>
        <v>1</v>
      </c>
      <c r="B826" s="2">
        <f t="shared" si="608"/>
        <v>1900</v>
      </c>
    </row>
    <row r="827" spans="1:2" x14ac:dyDescent="0.3">
      <c r="A827" s="2">
        <f t="shared" si="607"/>
        <v>1</v>
      </c>
      <c r="B827" s="2">
        <f t="shared" si="608"/>
        <v>1900</v>
      </c>
    </row>
    <row r="828" spans="1:2" x14ac:dyDescent="0.3">
      <c r="A828" s="2">
        <f t="shared" si="607"/>
        <v>1</v>
      </c>
      <c r="B828" s="2">
        <f t="shared" si="608"/>
        <v>1900</v>
      </c>
    </row>
    <row r="829" spans="1:2" x14ac:dyDescent="0.3">
      <c r="A829" s="2">
        <f t="shared" si="607"/>
        <v>1</v>
      </c>
      <c r="B829" s="2">
        <f t="shared" si="608"/>
        <v>1900</v>
      </c>
    </row>
    <row r="830" spans="1:2" x14ac:dyDescent="0.3">
      <c r="A830" s="2">
        <f t="shared" si="607"/>
        <v>1</v>
      </c>
      <c r="B830" s="2">
        <f t="shared" si="608"/>
        <v>1900</v>
      </c>
    </row>
    <row r="831" spans="1:2" x14ac:dyDescent="0.3">
      <c r="A831" s="2">
        <f t="shared" si="607"/>
        <v>1</v>
      </c>
      <c r="B831" s="2">
        <f t="shared" si="608"/>
        <v>1900</v>
      </c>
    </row>
    <row r="832" spans="1:2" x14ac:dyDescent="0.3">
      <c r="A832" s="2">
        <f t="shared" si="607"/>
        <v>1</v>
      </c>
      <c r="B832" s="2">
        <f t="shared" si="608"/>
        <v>1900</v>
      </c>
    </row>
    <row r="833" spans="1:2" x14ac:dyDescent="0.3">
      <c r="A833" s="2">
        <f t="shared" si="607"/>
        <v>1</v>
      </c>
      <c r="B833" s="2">
        <f t="shared" si="608"/>
        <v>1900</v>
      </c>
    </row>
    <row r="834" spans="1:2" x14ac:dyDescent="0.3">
      <c r="A834" s="2">
        <f t="shared" si="607"/>
        <v>1</v>
      </c>
      <c r="B834" s="2">
        <f t="shared" si="608"/>
        <v>1900</v>
      </c>
    </row>
    <row r="835" spans="1:2" x14ac:dyDescent="0.3">
      <c r="A835" s="2">
        <f t="shared" si="607"/>
        <v>1</v>
      </c>
      <c r="B835" s="2">
        <f t="shared" si="608"/>
        <v>1900</v>
      </c>
    </row>
    <row r="836" spans="1:2" x14ac:dyDescent="0.3">
      <c r="A836" s="2">
        <f t="shared" si="607"/>
        <v>1</v>
      </c>
      <c r="B836" s="2">
        <f t="shared" si="608"/>
        <v>1900</v>
      </c>
    </row>
    <row r="837" spans="1:2" x14ac:dyDescent="0.3">
      <c r="A837" s="2">
        <f t="shared" si="607"/>
        <v>1</v>
      </c>
      <c r="B837" s="2">
        <f t="shared" si="608"/>
        <v>1900</v>
      </c>
    </row>
    <row r="838" spans="1:2" x14ac:dyDescent="0.3">
      <c r="A838" s="2">
        <f t="shared" si="607"/>
        <v>1</v>
      </c>
      <c r="B838" s="2">
        <f t="shared" si="608"/>
        <v>1900</v>
      </c>
    </row>
    <row r="839" spans="1:2" x14ac:dyDescent="0.3">
      <c r="A839" s="2">
        <f t="shared" si="607"/>
        <v>1</v>
      </c>
      <c r="B839" s="2">
        <f t="shared" si="608"/>
        <v>1900</v>
      </c>
    </row>
    <row r="840" spans="1:2" x14ac:dyDescent="0.3">
      <c r="A840" s="2">
        <f t="shared" si="607"/>
        <v>1</v>
      </c>
      <c r="B840" s="2">
        <f t="shared" si="608"/>
        <v>1900</v>
      </c>
    </row>
    <row r="841" spans="1:2" x14ac:dyDescent="0.3">
      <c r="A841" s="2">
        <f t="shared" si="607"/>
        <v>1</v>
      </c>
      <c r="B841" s="2">
        <f t="shared" si="608"/>
        <v>1900</v>
      </c>
    </row>
    <row r="842" spans="1:2" x14ac:dyDescent="0.3">
      <c r="A842" s="2">
        <f t="shared" si="607"/>
        <v>1</v>
      </c>
      <c r="B842" s="2">
        <f t="shared" si="608"/>
        <v>1900</v>
      </c>
    </row>
    <row r="843" spans="1:2" x14ac:dyDescent="0.3">
      <c r="A843" s="2">
        <f t="shared" si="607"/>
        <v>1</v>
      </c>
      <c r="B843" s="2">
        <f t="shared" si="608"/>
        <v>1900</v>
      </c>
    </row>
    <row r="844" spans="1:2" x14ac:dyDescent="0.3">
      <c r="A844" s="2">
        <f t="shared" si="607"/>
        <v>1</v>
      </c>
      <c r="B844" s="2">
        <f t="shared" si="608"/>
        <v>1900</v>
      </c>
    </row>
    <row r="845" spans="1:2" x14ac:dyDescent="0.3">
      <c r="A845" s="2">
        <f t="shared" si="607"/>
        <v>1</v>
      </c>
      <c r="B845" s="2">
        <f t="shared" si="608"/>
        <v>1900</v>
      </c>
    </row>
    <row r="846" spans="1:2" x14ac:dyDescent="0.3">
      <c r="A846" s="2">
        <f t="shared" si="607"/>
        <v>1</v>
      </c>
      <c r="B846" s="2">
        <f t="shared" si="608"/>
        <v>1900</v>
      </c>
    </row>
    <row r="847" spans="1:2" x14ac:dyDescent="0.3">
      <c r="A847" s="2">
        <f t="shared" si="607"/>
        <v>1</v>
      </c>
      <c r="B847" s="2">
        <f t="shared" si="608"/>
        <v>1900</v>
      </c>
    </row>
    <row r="848" spans="1:2" x14ac:dyDescent="0.3">
      <c r="A848" s="2">
        <f t="shared" si="607"/>
        <v>1</v>
      </c>
      <c r="B848" s="2">
        <f t="shared" si="608"/>
        <v>1900</v>
      </c>
    </row>
    <row r="849" spans="1:2" x14ac:dyDescent="0.3">
      <c r="A849" s="2">
        <f t="shared" si="607"/>
        <v>1</v>
      </c>
      <c r="B849" s="2">
        <f t="shared" si="608"/>
        <v>1900</v>
      </c>
    </row>
    <row r="850" spans="1:2" x14ac:dyDescent="0.3">
      <c r="A850" s="2">
        <f t="shared" si="607"/>
        <v>1</v>
      </c>
      <c r="B850" s="2">
        <f t="shared" si="608"/>
        <v>1900</v>
      </c>
    </row>
    <row r="851" spans="1:2" x14ac:dyDescent="0.3">
      <c r="A851" s="2">
        <f t="shared" si="607"/>
        <v>1</v>
      </c>
      <c r="B851" s="2">
        <f t="shared" si="608"/>
        <v>1900</v>
      </c>
    </row>
    <row r="852" spans="1:2" x14ac:dyDescent="0.3">
      <c r="A852" s="2">
        <f t="shared" si="607"/>
        <v>1</v>
      </c>
      <c r="B852" s="2">
        <f t="shared" si="608"/>
        <v>1900</v>
      </c>
    </row>
    <row r="853" spans="1:2" x14ac:dyDescent="0.3">
      <c r="A853" s="2">
        <f t="shared" si="607"/>
        <v>1</v>
      </c>
      <c r="B853" s="2">
        <f t="shared" si="608"/>
        <v>1900</v>
      </c>
    </row>
    <row r="854" spans="1:2" x14ac:dyDescent="0.3">
      <c r="A854" s="2">
        <f t="shared" si="607"/>
        <v>1</v>
      </c>
      <c r="B854" s="2">
        <f t="shared" si="608"/>
        <v>1900</v>
      </c>
    </row>
    <row r="855" spans="1:2" x14ac:dyDescent="0.3">
      <c r="A855" s="2">
        <f t="shared" si="607"/>
        <v>1</v>
      </c>
      <c r="B855" s="2">
        <f t="shared" si="608"/>
        <v>1900</v>
      </c>
    </row>
    <row r="856" spans="1:2" x14ac:dyDescent="0.3">
      <c r="A856" s="2">
        <f t="shared" si="607"/>
        <v>1</v>
      </c>
      <c r="B856" s="2">
        <f t="shared" si="608"/>
        <v>1900</v>
      </c>
    </row>
    <row r="857" spans="1:2" x14ac:dyDescent="0.3">
      <c r="A857" s="2">
        <f t="shared" si="607"/>
        <v>1</v>
      </c>
      <c r="B857" s="2">
        <f t="shared" si="608"/>
        <v>1900</v>
      </c>
    </row>
    <row r="858" spans="1:2" x14ac:dyDescent="0.3">
      <c r="A858" s="2">
        <f t="shared" si="607"/>
        <v>1</v>
      </c>
      <c r="B858" s="2">
        <f t="shared" si="608"/>
        <v>1900</v>
      </c>
    </row>
    <row r="859" spans="1:2" x14ac:dyDescent="0.3">
      <c r="A859" s="2">
        <f t="shared" si="607"/>
        <v>1</v>
      </c>
      <c r="B859" s="2">
        <f t="shared" si="608"/>
        <v>1900</v>
      </c>
    </row>
    <row r="860" spans="1:2" x14ac:dyDescent="0.3">
      <c r="A860" s="2">
        <f t="shared" si="607"/>
        <v>1</v>
      </c>
      <c r="B860" s="2">
        <f t="shared" si="608"/>
        <v>1900</v>
      </c>
    </row>
    <row r="861" spans="1:2" x14ac:dyDescent="0.3">
      <c r="A861" s="2">
        <f t="shared" si="607"/>
        <v>1</v>
      </c>
      <c r="B861" s="2">
        <f t="shared" si="608"/>
        <v>1900</v>
      </c>
    </row>
    <row r="862" spans="1:2" x14ac:dyDescent="0.3">
      <c r="A862" s="2">
        <f t="shared" si="607"/>
        <v>1</v>
      </c>
      <c r="B862" s="2">
        <f t="shared" si="608"/>
        <v>1900</v>
      </c>
    </row>
    <row r="863" spans="1:2" x14ac:dyDescent="0.3">
      <c r="A863" s="2">
        <f t="shared" si="607"/>
        <v>1</v>
      </c>
      <c r="B863" s="2">
        <f t="shared" si="608"/>
        <v>1900</v>
      </c>
    </row>
    <row r="864" spans="1:2" x14ac:dyDescent="0.3">
      <c r="A864" s="2">
        <f t="shared" si="607"/>
        <v>1</v>
      </c>
      <c r="B864" s="2">
        <f t="shared" si="608"/>
        <v>1900</v>
      </c>
    </row>
    <row r="865" spans="1:2" x14ac:dyDescent="0.3">
      <c r="A865" s="2">
        <f t="shared" si="607"/>
        <v>1</v>
      </c>
      <c r="B865" s="2">
        <f t="shared" si="608"/>
        <v>1900</v>
      </c>
    </row>
    <row r="866" spans="1:2" x14ac:dyDescent="0.3">
      <c r="A866" s="2">
        <f t="shared" si="607"/>
        <v>1</v>
      </c>
      <c r="B866" s="2">
        <f t="shared" si="608"/>
        <v>1900</v>
      </c>
    </row>
    <row r="867" spans="1:2" x14ac:dyDescent="0.3">
      <c r="A867" s="2">
        <f t="shared" si="607"/>
        <v>1</v>
      </c>
      <c r="B867" s="2">
        <f t="shared" si="608"/>
        <v>1900</v>
      </c>
    </row>
    <row r="868" spans="1:2" x14ac:dyDescent="0.3">
      <c r="A868" s="2">
        <f t="shared" si="607"/>
        <v>1</v>
      </c>
      <c r="B868" s="2">
        <f t="shared" si="608"/>
        <v>1900</v>
      </c>
    </row>
    <row r="869" spans="1:2" x14ac:dyDescent="0.3">
      <c r="A869" s="2">
        <f t="shared" si="607"/>
        <v>1</v>
      </c>
      <c r="B869" s="2">
        <f t="shared" si="608"/>
        <v>1900</v>
      </c>
    </row>
    <row r="870" spans="1:2" x14ac:dyDescent="0.3">
      <c r="A870" s="2">
        <f t="shared" si="607"/>
        <v>1</v>
      </c>
      <c r="B870" s="2">
        <f t="shared" si="608"/>
        <v>1900</v>
      </c>
    </row>
    <row r="871" spans="1:2" x14ac:dyDescent="0.3">
      <c r="A871" s="2">
        <f t="shared" si="607"/>
        <v>1</v>
      </c>
      <c r="B871" s="2">
        <f t="shared" si="608"/>
        <v>1900</v>
      </c>
    </row>
    <row r="872" spans="1:2" x14ac:dyDescent="0.3">
      <c r="A872" s="2">
        <f t="shared" si="607"/>
        <v>1</v>
      </c>
      <c r="B872" s="2">
        <f t="shared" si="608"/>
        <v>1900</v>
      </c>
    </row>
    <row r="873" spans="1:2" x14ac:dyDescent="0.3">
      <c r="A873" s="2">
        <f t="shared" si="607"/>
        <v>1</v>
      </c>
      <c r="B873" s="2">
        <f t="shared" si="608"/>
        <v>1900</v>
      </c>
    </row>
    <row r="874" spans="1:2" x14ac:dyDescent="0.3">
      <c r="A874" s="2">
        <f t="shared" si="607"/>
        <v>1</v>
      </c>
      <c r="B874" s="2">
        <f t="shared" si="608"/>
        <v>1900</v>
      </c>
    </row>
    <row r="875" spans="1:2" x14ac:dyDescent="0.3">
      <c r="A875" s="2">
        <f t="shared" si="607"/>
        <v>1</v>
      </c>
      <c r="B875" s="2">
        <f t="shared" si="608"/>
        <v>1900</v>
      </c>
    </row>
    <row r="876" spans="1:2" x14ac:dyDescent="0.3">
      <c r="A876" s="2">
        <f t="shared" ref="A876:A939" si="609">MONTH(C876)</f>
        <v>1</v>
      </c>
      <c r="B876" s="2">
        <f t="shared" ref="B876:B939" si="610">YEAR(C876)</f>
        <v>1900</v>
      </c>
    </row>
    <row r="877" spans="1:2" x14ac:dyDescent="0.3">
      <c r="A877" s="2">
        <f t="shared" si="609"/>
        <v>1</v>
      </c>
      <c r="B877" s="2">
        <f t="shared" si="610"/>
        <v>1900</v>
      </c>
    </row>
    <row r="878" spans="1:2" x14ac:dyDescent="0.3">
      <c r="A878" s="2">
        <f t="shared" si="609"/>
        <v>1</v>
      </c>
      <c r="B878" s="2">
        <f t="shared" si="610"/>
        <v>1900</v>
      </c>
    </row>
    <row r="879" spans="1:2" x14ac:dyDescent="0.3">
      <c r="A879" s="2">
        <f t="shared" si="609"/>
        <v>1</v>
      </c>
      <c r="B879" s="2">
        <f t="shared" si="610"/>
        <v>1900</v>
      </c>
    </row>
    <row r="880" spans="1:2" x14ac:dyDescent="0.3">
      <c r="A880" s="2">
        <f t="shared" si="609"/>
        <v>1</v>
      </c>
      <c r="B880" s="2">
        <f t="shared" si="610"/>
        <v>1900</v>
      </c>
    </row>
    <row r="881" spans="1:2" x14ac:dyDescent="0.3">
      <c r="A881" s="2">
        <f t="shared" si="609"/>
        <v>1</v>
      </c>
      <c r="B881" s="2">
        <f t="shared" si="610"/>
        <v>1900</v>
      </c>
    </row>
    <row r="882" spans="1:2" x14ac:dyDescent="0.3">
      <c r="A882" s="2">
        <f t="shared" si="609"/>
        <v>1</v>
      </c>
      <c r="B882" s="2">
        <f t="shared" si="610"/>
        <v>1900</v>
      </c>
    </row>
    <row r="883" spans="1:2" x14ac:dyDescent="0.3">
      <c r="A883" s="2">
        <f t="shared" si="609"/>
        <v>1</v>
      </c>
      <c r="B883" s="2">
        <f t="shared" si="610"/>
        <v>1900</v>
      </c>
    </row>
    <row r="884" spans="1:2" x14ac:dyDescent="0.3">
      <c r="A884" s="2">
        <f t="shared" si="609"/>
        <v>1</v>
      </c>
      <c r="B884" s="2">
        <f t="shared" si="610"/>
        <v>1900</v>
      </c>
    </row>
    <row r="885" spans="1:2" x14ac:dyDescent="0.3">
      <c r="A885" s="2">
        <f t="shared" si="609"/>
        <v>1</v>
      </c>
      <c r="B885" s="2">
        <f t="shared" si="610"/>
        <v>1900</v>
      </c>
    </row>
    <row r="886" spans="1:2" x14ac:dyDescent="0.3">
      <c r="A886" s="2">
        <f t="shared" si="609"/>
        <v>1</v>
      </c>
      <c r="B886" s="2">
        <f t="shared" si="610"/>
        <v>1900</v>
      </c>
    </row>
    <row r="887" spans="1:2" x14ac:dyDescent="0.3">
      <c r="A887" s="2">
        <f t="shared" si="609"/>
        <v>1</v>
      </c>
      <c r="B887" s="2">
        <f t="shared" si="610"/>
        <v>1900</v>
      </c>
    </row>
    <row r="888" spans="1:2" x14ac:dyDescent="0.3">
      <c r="A888" s="2">
        <f t="shared" si="609"/>
        <v>1</v>
      </c>
      <c r="B888" s="2">
        <f t="shared" si="610"/>
        <v>1900</v>
      </c>
    </row>
    <row r="889" spans="1:2" x14ac:dyDescent="0.3">
      <c r="A889" s="2">
        <f t="shared" si="609"/>
        <v>1</v>
      </c>
      <c r="B889" s="2">
        <f t="shared" si="610"/>
        <v>1900</v>
      </c>
    </row>
    <row r="890" spans="1:2" x14ac:dyDescent="0.3">
      <c r="A890" s="2">
        <f t="shared" si="609"/>
        <v>1</v>
      </c>
      <c r="B890" s="2">
        <f t="shared" si="610"/>
        <v>1900</v>
      </c>
    </row>
    <row r="891" spans="1:2" x14ac:dyDescent="0.3">
      <c r="A891" s="2">
        <f t="shared" si="609"/>
        <v>1</v>
      </c>
      <c r="B891" s="2">
        <f t="shared" si="610"/>
        <v>1900</v>
      </c>
    </row>
    <row r="892" spans="1:2" x14ac:dyDescent="0.3">
      <c r="A892" s="2">
        <f t="shared" si="609"/>
        <v>1</v>
      </c>
      <c r="B892" s="2">
        <f t="shared" si="610"/>
        <v>1900</v>
      </c>
    </row>
    <row r="893" spans="1:2" x14ac:dyDescent="0.3">
      <c r="A893" s="2">
        <f t="shared" si="609"/>
        <v>1</v>
      </c>
      <c r="B893" s="2">
        <f t="shared" si="610"/>
        <v>1900</v>
      </c>
    </row>
    <row r="894" spans="1:2" x14ac:dyDescent="0.3">
      <c r="A894" s="2">
        <f t="shared" si="609"/>
        <v>1</v>
      </c>
      <c r="B894" s="2">
        <f t="shared" si="610"/>
        <v>1900</v>
      </c>
    </row>
    <row r="895" spans="1:2" x14ac:dyDescent="0.3">
      <c r="A895" s="2">
        <f t="shared" si="609"/>
        <v>1</v>
      </c>
      <c r="B895" s="2">
        <f t="shared" si="610"/>
        <v>1900</v>
      </c>
    </row>
    <row r="896" spans="1:2" x14ac:dyDescent="0.3">
      <c r="A896" s="2">
        <f t="shared" si="609"/>
        <v>1</v>
      </c>
      <c r="B896" s="2">
        <f t="shared" si="610"/>
        <v>1900</v>
      </c>
    </row>
    <row r="897" spans="1:2" x14ac:dyDescent="0.3">
      <c r="A897" s="2">
        <f t="shared" si="609"/>
        <v>1</v>
      </c>
      <c r="B897" s="2">
        <f t="shared" si="610"/>
        <v>1900</v>
      </c>
    </row>
    <row r="898" spans="1:2" x14ac:dyDescent="0.3">
      <c r="A898" s="2">
        <f t="shared" si="609"/>
        <v>1</v>
      </c>
      <c r="B898" s="2">
        <f t="shared" si="610"/>
        <v>1900</v>
      </c>
    </row>
    <row r="899" spans="1:2" x14ac:dyDescent="0.3">
      <c r="A899" s="2">
        <f t="shared" si="609"/>
        <v>1</v>
      </c>
      <c r="B899" s="2">
        <f t="shared" si="610"/>
        <v>1900</v>
      </c>
    </row>
    <row r="900" spans="1:2" x14ac:dyDescent="0.3">
      <c r="A900" s="2">
        <f t="shared" si="609"/>
        <v>1</v>
      </c>
      <c r="B900" s="2">
        <f t="shared" si="610"/>
        <v>1900</v>
      </c>
    </row>
    <row r="901" spans="1:2" x14ac:dyDescent="0.3">
      <c r="A901" s="2">
        <f t="shared" si="609"/>
        <v>1</v>
      </c>
      <c r="B901" s="2">
        <f t="shared" si="610"/>
        <v>1900</v>
      </c>
    </row>
    <row r="902" spans="1:2" x14ac:dyDescent="0.3">
      <c r="A902" s="2">
        <f t="shared" si="609"/>
        <v>1</v>
      </c>
      <c r="B902" s="2">
        <f t="shared" si="610"/>
        <v>1900</v>
      </c>
    </row>
    <row r="903" spans="1:2" x14ac:dyDescent="0.3">
      <c r="A903" s="2">
        <f t="shared" si="609"/>
        <v>1</v>
      </c>
      <c r="B903" s="2">
        <f t="shared" si="610"/>
        <v>1900</v>
      </c>
    </row>
    <row r="904" spans="1:2" x14ac:dyDescent="0.3">
      <c r="A904" s="2">
        <f t="shared" si="609"/>
        <v>1</v>
      </c>
      <c r="B904" s="2">
        <f t="shared" si="610"/>
        <v>1900</v>
      </c>
    </row>
    <row r="905" spans="1:2" x14ac:dyDescent="0.3">
      <c r="A905" s="2">
        <f t="shared" si="609"/>
        <v>1</v>
      </c>
      <c r="B905" s="2">
        <f t="shared" si="610"/>
        <v>1900</v>
      </c>
    </row>
    <row r="906" spans="1:2" x14ac:dyDescent="0.3">
      <c r="A906" s="2">
        <f t="shared" si="609"/>
        <v>1</v>
      </c>
      <c r="B906" s="2">
        <f t="shared" si="610"/>
        <v>1900</v>
      </c>
    </row>
    <row r="907" spans="1:2" x14ac:dyDescent="0.3">
      <c r="A907" s="2">
        <f t="shared" si="609"/>
        <v>1</v>
      </c>
      <c r="B907" s="2">
        <f t="shared" si="610"/>
        <v>1900</v>
      </c>
    </row>
    <row r="908" spans="1:2" x14ac:dyDescent="0.3">
      <c r="A908" s="2">
        <f t="shared" si="609"/>
        <v>1</v>
      </c>
      <c r="B908" s="2">
        <f t="shared" si="610"/>
        <v>1900</v>
      </c>
    </row>
    <row r="909" spans="1:2" x14ac:dyDescent="0.3">
      <c r="A909" s="2">
        <f t="shared" si="609"/>
        <v>1</v>
      </c>
      <c r="B909" s="2">
        <f t="shared" si="610"/>
        <v>1900</v>
      </c>
    </row>
    <row r="910" spans="1:2" x14ac:dyDescent="0.3">
      <c r="A910" s="2">
        <f t="shared" si="609"/>
        <v>1</v>
      </c>
      <c r="B910" s="2">
        <f t="shared" si="610"/>
        <v>1900</v>
      </c>
    </row>
    <row r="911" spans="1:2" x14ac:dyDescent="0.3">
      <c r="A911" s="2">
        <f t="shared" si="609"/>
        <v>1</v>
      </c>
      <c r="B911" s="2">
        <f t="shared" si="610"/>
        <v>1900</v>
      </c>
    </row>
    <row r="912" spans="1:2" x14ac:dyDescent="0.3">
      <c r="A912" s="2">
        <f t="shared" si="609"/>
        <v>1</v>
      </c>
      <c r="B912" s="2">
        <f t="shared" si="610"/>
        <v>1900</v>
      </c>
    </row>
    <row r="913" spans="1:2" x14ac:dyDescent="0.3">
      <c r="A913" s="2">
        <f t="shared" si="609"/>
        <v>1</v>
      </c>
      <c r="B913" s="2">
        <f t="shared" si="610"/>
        <v>1900</v>
      </c>
    </row>
    <row r="914" spans="1:2" x14ac:dyDescent="0.3">
      <c r="A914" s="2">
        <f t="shared" si="609"/>
        <v>1</v>
      </c>
      <c r="B914" s="2">
        <f t="shared" si="610"/>
        <v>1900</v>
      </c>
    </row>
    <row r="915" spans="1:2" x14ac:dyDescent="0.3">
      <c r="A915" s="2">
        <f t="shared" si="609"/>
        <v>1</v>
      </c>
      <c r="B915" s="2">
        <f t="shared" si="610"/>
        <v>1900</v>
      </c>
    </row>
    <row r="916" spans="1:2" x14ac:dyDescent="0.3">
      <c r="A916" s="2">
        <f t="shared" si="609"/>
        <v>1</v>
      </c>
      <c r="B916" s="2">
        <f t="shared" si="610"/>
        <v>1900</v>
      </c>
    </row>
    <row r="917" spans="1:2" x14ac:dyDescent="0.3">
      <c r="A917" s="2">
        <f t="shared" si="609"/>
        <v>1</v>
      </c>
      <c r="B917" s="2">
        <f t="shared" si="610"/>
        <v>1900</v>
      </c>
    </row>
    <row r="918" spans="1:2" x14ac:dyDescent="0.3">
      <c r="A918" s="2">
        <f t="shared" si="609"/>
        <v>1</v>
      </c>
      <c r="B918" s="2">
        <f t="shared" si="610"/>
        <v>1900</v>
      </c>
    </row>
    <row r="919" spans="1:2" x14ac:dyDescent="0.3">
      <c r="A919" s="2">
        <f t="shared" si="609"/>
        <v>1</v>
      </c>
      <c r="B919" s="2">
        <f t="shared" si="610"/>
        <v>1900</v>
      </c>
    </row>
    <row r="920" spans="1:2" x14ac:dyDescent="0.3">
      <c r="A920" s="2">
        <f t="shared" si="609"/>
        <v>1</v>
      </c>
      <c r="B920" s="2">
        <f t="shared" si="610"/>
        <v>1900</v>
      </c>
    </row>
    <row r="921" spans="1:2" x14ac:dyDescent="0.3">
      <c r="A921" s="2">
        <f t="shared" si="609"/>
        <v>1</v>
      </c>
      <c r="B921" s="2">
        <f t="shared" si="610"/>
        <v>1900</v>
      </c>
    </row>
    <row r="922" spans="1:2" x14ac:dyDescent="0.3">
      <c r="A922" s="2">
        <f t="shared" si="609"/>
        <v>1</v>
      </c>
      <c r="B922" s="2">
        <f t="shared" si="610"/>
        <v>1900</v>
      </c>
    </row>
    <row r="923" spans="1:2" x14ac:dyDescent="0.3">
      <c r="A923" s="2">
        <f t="shared" si="609"/>
        <v>1</v>
      </c>
      <c r="B923" s="2">
        <f t="shared" si="610"/>
        <v>1900</v>
      </c>
    </row>
    <row r="924" spans="1:2" x14ac:dyDescent="0.3">
      <c r="A924" s="2">
        <f t="shared" si="609"/>
        <v>1</v>
      </c>
      <c r="B924" s="2">
        <f t="shared" si="610"/>
        <v>1900</v>
      </c>
    </row>
    <row r="925" spans="1:2" x14ac:dyDescent="0.3">
      <c r="A925" s="2">
        <f t="shared" si="609"/>
        <v>1</v>
      </c>
      <c r="B925" s="2">
        <f t="shared" si="610"/>
        <v>1900</v>
      </c>
    </row>
    <row r="926" spans="1:2" x14ac:dyDescent="0.3">
      <c r="A926" s="2">
        <f t="shared" si="609"/>
        <v>1</v>
      </c>
      <c r="B926" s="2">
        <f t="shared" si="610"/>
        <v>1900</v>
      </c>
    </row>
    <row r="927" spans="1:2" x14ac:dyDescent="0.3">
      <c r="A927" s="2">
        <f t="shared" si="609"/>
        <v>1</v>
      </c>
      <c r="B927" s="2">
        <f t="shared" si="610"/>
        <v>1900</v>
      </c>
    </row>
    <row r="928" spans="1:2" x14ac:dyDescent="0.3">
      <c r="A928" s="2">
        <f t="shared" si="609"/>
        <v>1</v>
      </c>
      <c r="B928" s="2">
        <f t="shared" si="610"/>
        <v>1900</v>
      </c>
    </row>
    <row r="929" spans="1:2" x14ac:dyDescent="0.3">
      <c r="A929" s="2">
        <f t="shared" si="609"/>
        <v>1</v>
      </c>
      <c r="B929" s="2">
        <f t="shared" si="610"/>
        <v>1900</v>
      </c>
    </row>
    <row r="930" spans="1:2" x14ac:dyDescent="0.3">
      <c r="A930" s="2">
        <f t="shared" si="609"/>
        <v>1</v>
      </c>
      <c r="B930" s="2">
        <f t="shared" si="610"/>
        <v>1900</v>
      </c>
    </row>
    <row r="931" spans="1:2" x14ac:dyDescent="0.3">
      <c r="A931" s="2">
        <f t="shared" si="609"/>
        <v>1</v>
      </c>
      <c r="B931" s="2">
        <f t="shared" si="610"/>
        <v>1900</v>
      </c>
    </row>
    <row r="932" spans="1:2" x14ac:dyDescent="0.3">
      <c r="A932" s="2">
        <f t="shared" si="609"/>
        <v>1</v>
      </c>
      <c r="B932" s="2">
        <f t="shared" si="610"/>
        <v>1900</v>
      </c>
    </row>
    <row r="933" spans="1:2" x14ac:dyDescent="0.3">
      <c r="A933" s="2">
        <f t="shared" si="609"/>
        <v>1</v>
      </c>
      <c r="B933" s="2">
        <f t="shared" si="610"/>
        <v>1900</v>
      </c>
    </row>
    <row r="934" spans="1:2" x14ac:dyDescent="0.3">
      <c r="A934" s="2">
        <f t="shared" si="609"/>
        <v>1</v>
      </c>
      <c r="B934" s="2">
        <f t="shared" si="610"/>
        <v>1900</v>
      </c>
    </row>
    <row r="935" spans="1:2" x14ac:dyDescent="0.3">
      <c r="A935" s="2">
        <f t="shared" si="609"/>
        <v>1</v>
      </c>
      <c r="B935" s="2">
        <f t="shared" si="610"/>
        <v>1900</v>
      </c>
    </row>
    <row r="936" spans="1:2" x14ac:dyDescent="0.3">
      <c r="A936" s="2">
        <f t="shared" si="609"/>
        <v>1</v>
      </c>
      <c r="B936" s="2">
        <f t="shared" si="610"/>
        <v>1900</v>
      </c>
    </row>
    <row r="937" spans="1:2" x14ac:dyDescent="0.3">
      <c r="A937" s="2">
        <f t="shared" si="609"/>
        <v>1</v>
      </c>
      <c r="B937" s="2">
        <f t="shared" si="610"/>
        <v>1900</v>
      </c>
    </row>
    <row r="938" spans="1:2" x14ac:dyDescent="0.3">
      <c r="A938" s="2">
        <f t="shared" si="609"/>
        <v>1</v>
      </c>
      <c r="B938" s="2">
        <f t="shared" si="610"/>
        <v>1900</v>
      </c>
    </row>
    <row r="939" spans="1:2" x14ac:dyDescent="0.3">
      <c r="A939" s="2">
        <f t="shared" si="609"/>
        <v>1</v>
      </c>
      <c r="B939" s="2">
        <f t="shared" si="610"/>
        <v>1900</v>
      </c>
    </row>
    <row r="940" spans="1:2" x14ac:dyDescent="0.3">
      <c r="A940" s="2">
        <f t="shared" ref="A940:A1003" si="611">MONTH(C940)</f>
        <v>1</v>
      </c>
      <c r="B940" s="2">
        <f t="shared" ref="B940:B1003" si="612">YEAR(C940)</f>
        <v>1900</v>
      </c>
    </row>
    <row r="941" spans="1:2" x14ac:dyDescent="0.3">
      <c r="A941" s="2">
        <f t="shared" si="611"/>
        <v>1</v>
      </c>
      <c r="B941" s="2">
        <f t="shared" si="612"/>
        <v>1900</v>
      </c>
    </row>
    <row r="942" spans="1:2" x14ac:dyDescent="0.3">
      <c r="A942" s="2">
        <f t="shared" si="611"/>
        <v>1</v>
      </c>
      <c r="B942" s="2">
        <f t="shared" si="612"/>
        <v>1900</v>
      </c>
    </row>
    <row r="943" spans="1:2" x14ac:dyDescent="0.3">
      <c r="A943" s="2">
        <f t="shared" si="611"/>
        <v>1</v>
      </c>
      <c r="B943" s="2">
        <f t="shared" si="612"/>
        <v>1900</v>
      </c>
    </row>
    <row r="944" spans="1:2" x14ac:dyDescent="0.3">
      <c r="A944" s="2">
        <f t="shared" si="611"/>
        <v>1</v>
      </c>
      <c r="B944" s="2">
        <f t="shared" si="612"/>
        <v>1900</v>
      </c>
    </row>
    <row r="945" spans="1:2" x14ac:dyDescent="0.3">
      <c r="A945" s="2">
        <f t="shared" si="611"/>
        <v>1</v>
      </c>
      <c r="B945" s="2">
        <f t="shared" si="612"/>
        <v>1900</v>
      </c>
    </row>
    <row r="946" spans="1:2" x14ac:dyDescent="0.3">
      <c r="A946" s="2">
        <f t="shared" si="611"/>
        <v>1</v>
      </c>
      <c r="B946" s="2">
        <f t="shared" si="612"/>
        <v>1900</v>
      </c>
    </row>
    <row r="947" spans="1:2" x14ac:dyDescent="0.3">
      <c r="A947" s="2">
        <f t="shared" si="611"/>
        <v>1</v>
      </c>
      <c r="B947" s="2">
        <f t="shared" si="612"/>
        <v>1900</v>
      </c>
    </row>
    <row r="948" spans="1:2" x14ac:dyDescent="0.3">
      <c r="A948" s="2">
        <f t="shared" si="611"/>
        <v>1</v>
      </c>
      <c r="B948" s="2">
        <f t="shared" si="612"/>
        <v>1900</v>
      </c>
    </row>
    <row r="949" spans="1:2" x14ac:dyDescent="0.3">
      <c r="A949" s="2">
        <f t="shared" si="611"/>
        <v>1</v>
      </c>
      <c r="B949" s="2">
        <f t="shared" si="612"/>
        <v>1900</v>
      </c>
    </row>
    <row r="950" spans="1:2" x14ac:dyDescent="0.3">
      <c r="A950" s="2">
        <f t="shared" si="611"/>
        <v>1</v>
      </c>
      <c r="B950" s="2">
        <f t="shared" si="612"/>
        <v>1900</v>
      </c>
    </row>
    <row r="951" spans="1:2" x14ac:dyDescent="0.3">
      <c r="A951" s="2">
        <f t="shared" si="611"/>
        <v>1</v>
      </c>
      <c r="B951" s="2">
        <f t="shared" si="612"/>
        <v>1900</v>
      </c>
    </row>
    <row r="952" spans="1:2" x14ac:dyDescent="0.3">
      <c r="A952" s="2">
        <f t="shared" si="611"/>
        <v>1</v>
      </c>
      <c r="B952" s="2">
        <f t="shared" si="612"/>
        <v>1900</v>
      </c>
    </row>
    <row r="953" spans="1:2" x14ac:dyDescent="0.3">
      <c r="A953" s="2">
        <f t="shared" si="611"/>
        <v>1</v>
      </c>
      <c r="B953" s="2">
        <f t="shared" si="612"/>
        <v>1900</v>
      </c>
    </row>
    <row r="954" spans="1:2" x14ac:dyDescent="0.3">
      <c r="A954" s="2">
        <f t="shared" si="611"/>
        <v>1</v>
      </c>
      <c r="B954" s="2">
        <f t="shared" si="612"/>
        <v>1900</v>
      </c>
    </row>
    <row r="955" spans="1:2" x14ac:dyDescent="0.3">
      <c r="A955" s="2">
        <f t="shared" si="611"/>
        <v>1</v>
      </c>
      <c r="B955" s="2">
        <f t="shared" si="612"/>
        <v>1900</v>
      </c>
    </row>
    <row r="956" spans="1:2" x14ac:dyDescent="0.3">
      <c r="A956" s="2">
        <f t="shared" si="611"/>
        <v>1</v>
      </c>
      <c r="B956" s="2">
        <f t="shared" si="612"/>
        <v>1900</v>
      </c>
    </row>
    <row r="957" spans="1:2" x14ac:dyDescent="0.3">
      <c r="A957" s="2">
        <f t="shared" si="611"/>
        <v>1</v>
      </c>
      <c r="B957" s="2">
        <f t="shared" si="612"/>
        <v>1900</v>
      </c>
    </row>
    <row r="958" spans="1:2" x14ac:dyDescent="0.3">
      <c r="A958" s="2">
        <f t="shared" si="611"/>
        <v>1</v>
      </c>
      <c r="B958" s="2">
        <f t="shared" si="612"/>
        <v>1900</v>
      </c>
    </row>
    <row r="959" spans="1:2" x14ac:dyDescent="0.3">
      <c r="A959" s="2">
        <f t="shared" si="611"/>
        <v>1</v>
      </c>
      <c r="B959" s="2">
        <f t="shared" si="612"/>
        <v>1900</v>
      </c>
    </row>
    <row r="960" spans="1:2" x14ac:dyDescent="0.3">
      <c r="A960" s="2">
        <f t="shared" si="611"/>
        <v>1</v>
      </c>
      <c r="B960" s="2">
        <f t="shared" si="612"/>
        <v>1900</v>
      </c>
    </row>
    <row r="961" spans="1:2" x14ac:dyDescent="0.3">
      <c r="A961" s="2">
        <f t="shared" si="611"/>
        <v>1</v>
      </c>
      <c r="B961" s="2">
        <f t="shared" si="612"/>
        <v>1900</v>
      </c>
    </row>
    <row r="962" spans="1:2" x14ac:dyDescent="0.3">
      <c r="A962" s="2">
        <f t="shared" si="611"/>
        <v>1</v>
      </c>
      <c r="B962" s="2">
        <f t="shared" si="612"/>
        <v>1900</v>
      </c>
    </row>
    <row r="963" spans="1:2" x14ac:dyDescent="0.3">
      <c r="A963" s="2">
        <f t="shared" si="611"/>
        <v>1</v>
      </c>
      <c r="B963" s="2">
        <f t="shared" si="612"/>
        <v>1900</v>
      </c>
    </row>
    <row r="964" spans="1:2" x14ac:dyDescent="0.3">
      <c r="A964" s="2">
        <f t="shared" si="611"/>
        <v>1</v>
      </c>
      <c r="B964" s="2">
        <f t="shared" si="612"/>
        <v>1900</v>
      </c>
    </row>
    <row r="965" spans="1:2" x14ac:dyDescent="0.3">
      <c r="A965" s="2">
        <f t="shared" si="611"/>
        <v>1</v>
      </c>
      <c r="B965" s="2">
        <f t="shared" si="612"/>
        <v>1900</v>
      </c>
    </row>
    <row r="966" spans="1:2" x14ac:dyDescent="0.3">
      <c r="A966" s="2">
        <f t="shared" si="611"/>
        <v>1</v>
      </c>
      <c r="B966" s="2">
        <f t="shared" si="612"/>
        <v>1900</v>
      </c>
    </row>
    <row r="967" spans="1:2" x14ac:dyDescent="0.3">
      <c r="A967" s="2">
        <f t="shared" si="611"/>
        <v>1</v>
      </c>
      <c r="B967" s="2">
        <f t="shared" si="612"/>
        <v>1900</v>
      </c>
    </row>
    <row r="968" spans="1:2" x14ac:dyDescent="0.3">
      <c r="A968" s="2">
        <f t="shared" si="611"/>
        <v>1</v>
      </c>
      <c r="B968" s="2">
        <f t="shared" si="612"/>
        <v>1900</v>
      </c>
    </row>
    <row r="969" spans="1:2" x14ac:dyDescent="0.3">
      <c r="A969" s="2">
        <f t="shared" si="611"/>
        <v>1</v>
      </c>
      <c r="B969" s="2">
        <f t="shared" si="612"/>
        <v>1900</v>
      </c>
    </row>
    <row r="970" spans="1:2" x14ac:dyDescent="0.3">
      <c r="A970" s="2">
        <f t="shared" si="611"/>
        <v>1</v>
      </c>
      <c r="B970" s="2">
        <f t="shared" si="612"/>
        <v>1900</v>
      </c>
    </row>
    <row r="971" spans="1:2" x14ac:dyDescent="0.3">
      <c r="A971" s="2">
        <f t="shared" si="611"/>
        <v>1</v>
      </c>
      <c r="B971" s="2">
        <f t="shared" si="612"/>
        <v>1900</v>
      </c>
    </row>
    <row r="972" spans="1:2" x14ac:dyDescent="0.3">
      <c r="A972" s="2">
        <f t="shared" si="611"/>
        <v>1</v>
      </c>
      <c r="B972" s="2">
        <f t="shared" si="612"/>
        <v>1900</v>
      </c>
    </row>
    <row r="973" spans="1:2" x14ac:dyDescent="0.3">
      <c r="A973" s="2">
        <f t="shared" si="611"/>
        <v>1</v>
      </c>
      <c r="B973" s="2">
        <f t="shared" si="612"/>
        <v>1900</v>
      </c>
    </row>
    <row r="974" spans="1:2" x14ac:dyDescent="0.3">
      <c r="A974" s="2">
        <f t="shared" si="611"/>
        <v>1</v>
      </c>
      <c r="B974" s="2">
        <f t="shared" si="612"/>
        <v>1900</v>
      </c>
    </row>
    <row r="975" spans="1:2" x14ac:dyDescent="0.3">
      <c r="A975" s="2">
        <f t="shared" si="611"/>
        <v>1</v>
      </c>
      <c r="B975" s="2">
        <f t="shared" si="612"/>
        <v>1900</v>
      </c>
    </row>
    <row r="976" spans="1:2" x14ac:dyDescent="0.3">
      <c r="A976" s="2">
        <f t="shared" si="611"/>
        <v>1</v>
      </c>
      <c r="B976" s="2">
        <f t="shared" si="612"/>
        <v>1900</v>
      </c>
    </row>
    <row r="977" spans="1:2" x14ac:dyDescent="0.3">
      <c r="A977" s="2">
        <f t="shared" si="611"/>
        <v>1</v>
      </c>
      <c r="B977" s="2">
        <f t="shared" si="612"/>
        <v>1900</v>
      </c>
    </row>
    <row r="978" spans="1:2" x14ac:dyDescent="0.3">
      <c r="A978" s="2">
        <f t="shared" si="611"/>
        <v>1</v>
      </c>
      <c r="B978" s="2">
        <f t="shared" si="612"/>
        <v>1900</v>
      </c>
    </row>
    <row r="979" spans="1:2" x14ac:dyDescent="0.3">
      <c r="A979" s="2">
        <f t="shared" si="611"/>
        <v>1</v>
      </c>
      <c r="B979" s="2">
        <f t="shared" si="612"/>
        <v>1900</v>
      </c>
    </row>
    <row r="980" spans="1:2" x14ac:dyDescent="0.3">
      <c r="A980" s="2">
        <f t="shared" si="611"/>
        <v>1</v>
      </c>
      <c r="B980" s="2">
        <f t="shared" si="612"/>
        <v>1900</v>
      </c>
    </row>
    <row r="981" spans="1:2" x14ac:dyDescent="0.3">
      <c r="A981" s="2">
        <f t="shared" si="611"/>
        <v>1</v>
      </c>
      <c r="B981" s="2">
        <f t="shared" si="612"/>
        <v>1900</v>
      </c>
    </row>
    <row r="982" spans="1:2" x14ac:dyDescent="0.3">
      <c r="A982" s="2">
        <f t="shared" si="611"/>
        <v>1</v>
      </c>
      <c r="B982" s="2">
        <f t="shared" si="612"/>
        <v>1900</v>
      </c>
    </row>
    <row r="983" spans="1:2" x14ac:dyDescent="0.3">
      <c r="A983" s="2">
        <f t="shared" si="611"/>
        <v>1</v>
      </c>
      <c r="B983" s="2">
        <f t="shared" si="612"/>
        <v>1900</v>
      </c>
    </row>
    <row r="984" spans="1:2" x14ac:dyDescent="0.3">
      <c r="A984" s="2">
        <f t="shared" si="611"/>
        <v>1</v>
      </c>
      <c r="B984" s="2">
        <f t="shared" si="612"/>
        <v>1900</v>
      </c>
    </row>
    <row r="985" spans="1:2" x14ac:dyDescent="0.3">
      <c r="A985" s="2">
        <f t="shared" si="611"/>
        <v>1</v>
      </c>
      <c r="B985" s="2">
        <f t="shared" si="612"/>
        <v>1900</v>
      </c>
    </row>
    <row r="986" spans="1:2" x14ac:dyDescent="0.3">
      <c r="A986" s="2">
        <f t="shared" si="611"/>
        <v>1</v>
      </c>
      <c r="B986" s="2">
        <f t="shared" si="612"/>
        <v>1900</v>
      </c>
    </row>
    <row r="987" spans="1:2" x14ac:dyDescent="0.3">
      <c r="A987" s="2">
        <f t="shared" si="611"/>
        <v>1</v>
      </c>
      <c r="B987" s="2">
        <f t="shared" si="612"/>
        <v>1900</v>
      </c>
    </row>
    <row r="988" spans="1:2" x14ac:dyDescent="0.3">
      <c r="A988" s="2">
        <f t="shared" si="611"/>
        <v>1</v>
      </c>
      <c r="B988" s="2">
        <f t="shared" si="612"/>
        <v>1900</v>
      </c>
    </row>
    <row r="989" spans="1:2" x14ac:dyDescent="0.3">
      <c r="A989" s="2">
        <f t="shared" si="611"/>
        <v>1</v>
      </c>
      <c r="B989" s="2">
        <f t="shared" si="612"/>
        <v>1900</v>
      </c>
    </row>
    <row r="990" spans="1:2" x14ac:dyDescent="0.3">
      <c r="A990" s="2">
        <f t="shared" si="611"/>
        <v>1</v>
      </c>
      <c r="B990" s="2">
        <f t="shared" si="612"/>
        <v>1900</v>
      </c>
    </row>
    <row r="991" spans="1:2" x14ac:dyDescent="0.3">
      <c r="A991" s="2">
        <f t="shared" si="611"/>
        <v>1</v>
      </c>
      <c r="B991" s="2">
        <f t="shared" si="612"/>
        <v>1900</v>
      </c>
    </row>
    <row r="992" spans="1:2" x14ac:dyDescent="0.3">
      <c r="A992" s="2">
        <f t="shared" si="611"/>
        <v>1</v>
      </c>
      <c r="B992" s="2">
        <f t="shared" si="612"/>
        <v>1900</v>
      </c>
    </row>
    <row r="993" spans="1:2" x14ac:dyDescent="0.3">
      <c r="A993" s="2">
        <f t="shared" si="611"/>
        <v>1</v>
      </c>
      <c r="B993" s="2">
        <f t="shared" si="612"/>
        <v>1900</v>
      </c>
    </row>
    <row r="994" spans="1:2" x14ac:dyDescent="0.3">
      <c r="A994" s="2">
        <f t="shared" si="611"/>
        <v>1</v>
      </c>
      <c r="B994" s="2">
        <f t="shared" si="612"/>
        <v>1900</v>
      </c>
    </row>
    <row r="995" spans="1:2" x14ac:dyDescent="0.3">
      <c r="A995" s="2">
        <f t="shared" si="611"/>
        <v>1</v>
      </c>
      <c r="B995" s="2">
        <f t="shared" si="612"/>
        <v>1900</v>
      </c>
    </row>
    <row r="996" spans="1:2" x14ac:dyDescent="0.3">
      <c r="A996" s="2">
        <f t="shared" si="611"/>
        <v>1</v>
      </c>
      <c r="B996" s="2">
        <f t="shared" si="612"/>
        <v>1900</v>
      </c>
    </row>
    <row r="997" spans="1:2" x14ac:dyDescent="0.3">
      <c r="A997" s="2">
        <f t="shared" si="611"/>
        <v>1</v>
      </c>
      <c r="B997" s="2">
        <f t="shared" si="612"/>
        <v>1900</v>
      </c>
    </row>
    <row r="998" spans="1:2" x14ac:dyDescent="0.3">
      <c r="A998" s="2">
        <f t="shared" si="611"/>
        <v>1</v>
      </c>
      <c r="B998" s="2">
        <f t="shared" si="612"/>
        <v>1900</v>
      </c>
    </row>
    <row r="999" spans="1:2" x14ac:dyDescent="0.3">
      <c r="A999" s="2">
        <f t="shared" si="611"/>
        <v>1</v>
      </c>
      <c r="B999" s="2">
        <f t="shared" si="612"/>
        <v>1900</v>
      </c>
    </row>
    <row r="1000" spans="1:2" x14ac:dyDescent="0.3">
      <c r="A1000" s="2">
        <f t="shared" si="611"/>
        <v>1</v>
      </c>
      <c r="B1000" s="2">
        <f t="shared" si="612"/>
        <v>1900</v>
      </c>
    </row>
    <row r="1001" spans="1:2" x14ac:dyDescent="0.3">
      <c r="A1001" s="2">
        <f t="shared" si="611"/>
        <v>1</v>
      </c>
      <c r="B1001" s="2">
        <f t="shared" si="612"/>
        <v>1900</v>
      </c>
    </row>
    <row r="1002" spans="1:2" x14ac:dyDescent="0.3">
      <c r="A1002" s="2">
        <f t="shared" si="611"/>
        <v>1</v>
      </c>
      <c r="B1002" s="2">
        <f t="shared" si="612"/>
        <v>1900</v>
      </c>
    </row>
    <row r="1003" spans="1:2" x14ac:dyDescent="0.3">
      <c r="A1003" s="2">
        <f t="shared" si="611"/>
        <v>1</v>
      </c>
      <c r="B1003" s="2">
        <f t="shared" si="612"/>
        <v>1900</v>
      </c>
    </row>
    <row r="1004" spans="1:2" x14ac:dyDescent="0.3">
      <c r="A1004" s="2">
        <f t="shared" ref="A1004:A1067" si="613">MONTH(C1004)</f>
        <v>1</v>
      </c>
      <c r="B1004" s="2">
        <f t="shared" ref="B1004:B1067" si="614">YEAR(C1004)</f>
        <v>1900</v>
      </c>
    </row>
    <row r="1005" spans="1:2" x14ac:dyDescent="0.3">
      <c r="A1005" s="2">
        <f t="shared" si="613"/>
        <v>1</v>
      </c>
      <c r="B1005" s="2">
        <f t="shared" si="614"/>
        <v>1900</v>
      </c>
    </row>
    <row r="1006" spans="1:2" x14ac:dyDescent="0.3">
      <c r="A1006" s="2">
        <f t="shared" si="613"/>
        <v>1</v>
      </c>
      <c r="B1006" s="2">
        <f t="shared" si="614"/>
        <v>1900</v>
      </c>
    </row>
    <row r="1007" spans="1:2" x14ac:dyDescent="0.3">
      <c r="A1007" s="2">
        <f t="shared" si="613"/>
        <v>1</v>
      </c>
      <c r="B1007" s="2">
        <f t="shared" si="614"/>
        <v>1900</v>
      </c>
    </row>
    <row r="1008" spans="1:2" x14ac:dyDescent="0.3">
      <c r="A1008" s="2">
        <f t="shared" si="613"/>
        <v>1</v>
      </c>
      <c r="B1008" s="2">
        <f t="shared" si="614"/>
        <v>1900</v>
      </c>
    </row>
    <row r="1009" spans="1:2" x14ac:dyDescent="0.3">
      <c r="A1009" s="2">
        <f t="shared" si="613"/>
        <v>1</v>
      </c>
      <c r="B1009" s="2">
        <f t="shared" si="614"/>
        <v>1900</v>
      </c>
    </row>
    <row r="1010" spans="1:2" x14ac:dyDescent="0.3">
      <c r="A1010" s="2">
        <f t="shared" si="613"/>
        <v>1</v>
      </c>
      <c r="B1010" s="2">
        <f t="shared" si="614"/>
        <v>1900</v>
      </c>
    </row>
    <row r="1011" spans="1:2" x14ac:dyDescent="0.3">
      <c r="A1011" s="2">
        <f t="shared" si="613"/>
        <v>1</v>
      </c>
      <c r="B1011" s="2">
        <f t="shared" si="614"/>
        <v>1900</v>
      </c>
    </row>
    <row r="1012" spans="1:2" x14ac:dyDescent="0.3">
      <c r="A1012" s="2">
        <f t="shared" si="613"/>
        <v>1</v>
      </c>
      <c r="B1012" s="2">
        <f t="shared" si="614"/>
        <v>1900</v>
      </c>
    </row>
    <row r="1013" spans="1:2" x14ac:dyDescent="0.3">
      <c r="A1013" s="2">
        <f t="shared" si="613"/>
        <v>1</v>
      </c>
      <c r="B1013" s="2">
        <f t="shared" si="614"/>
        <v>1900</v>
      </c>
    </row>
    <row r="1014" spans="1:2" x14ac:dyDescent="0.3">
      <c r="A1014" s="2">
        <f t="shared" si="613"/>
        <v>1</v>
      </c>
      <c r="B1014" s="2">
        <f t="shared" si="614"/>
        <v>1900</v>
      </c>
    </row>
    <row r="1015" spans="1:2" x14ac:dyDescent="0.3">
      <c r="A1015" s="2">
        <f t="shared" si="613"/>
        <v>1</v>
      </c>
      <c r="B1015" s="2">
        <f t="shared" si="614"/>
        <v>1900</v>
      </c>
    </row>
    <row r="1016" spans="1:2" x14ac:dyDescent="0.3">
      <c r="A1016" s="2">
        <f t="shared" si="613"/>
        <v>1</v>
      </c>
      <c r="B1016" s="2">
        <f t="shared" si="614"/>
        <v>1900</v>
      </c>
    </row>
    <row r="1017" spans="1:2" x14ac:dyDescent="0.3">
      <c r="A1017" s="2">
        <f t="shared" si="613"/>
        <v>1</v>
      </c>
      <c r="B1017" s="2">
        <f t="shared" si="614"/>
        <v>1900</v>
      </c>
    </row>
    <row r="1018" spans="1:2" x14ac:dyDescent="0.3">
      <c r="A1018" s="2">
        <f t="shared" si="613"/>
        <v>1</v>
      </c>
      <c r="B1018" s="2">
        <f t="shared" si="614"/>
        <v>1900</v>
      </c>
    </row>
    <row r="1019" spans="1:2" x14ac:dyDescent="0.3">
      <c r="A1019" s="2">
        <f t="shared" si="613"/>
        <v>1</v>
      </c>
      <c r="B1019" s="2">
        <f t="shared" si="614"/>
        <v>1900</v>
      </c>
    </row>
    <row r="1020" spans="1:2" x14ac:dyDescent="0.3">
      <c r="A1020" s="2">
        <f t="shared" si="613"/>
        <v>1</v>
      </c>
      <c r="B1020" s="2">
        <f t="shared" si="614"/>
        <v>1900</v>
      </c>
    </row>
    <row r="1021" spans="1:2" x14ac:dyDescent="0.3">
      <c r="A1021" s="2">
        <f t="shared" si="613"/>
        <v>1</v>
      </c>
      <c r="B1021" s="2">
        <f t="shared" si="614"/>
        <v>1900</v>
      </c>
    </row>
    <row r="1022" spans="1:2" x14ac:dyDescent="0.3">
      <c r="A1022" s="2">
        <f t="shared" si="613"/>
        <v>1</v>
      </c>
      <c r="B1022" s="2">
        <f t="shared" si="614"/>
        <v>1900</v>
      </c>
    </row>
    <row r="1023" spans="1:2" x14ac:dyDescent="0.3">
      <c r="A1023" s="2">
        <f t="shared" si="613"/>
        <v>1</v>
      </c>
      <c r="B1023" s="2">
        <f t="shared" si="614"/>
        <v>1900</v>
      </c>
    </row>
    <row r="1024" spans="1:2" x14ac:dyDescent="0.3">
      <c r="A1024" s="2">
        <f t="shared" si="613"/>
        <v>1</v>
      </c>
      <c r="B1024" s="2">
        <f t="shared" si="614"/>
        <v>1900</v>
      </c>
    </row>
    <row r="1025" spans="1:2" x14ac:dyDescent="0.3">
      <c r="A1025" s="2">
        <f t="shared" si="613"/>
        <v>1</v>
      </c>
      <c r="B1025" s="2">
        <f t="shared" si="614"/>
        <v>1900</v>
      </c>
    </row>
    <row r="1026" spans="1:2" x14ac:dyDescent="0.3">
      <c r="A1026" s="2">
        <f t="shared" si="613"/>
        <v>1</v>
      </c>
      <c r="B1026" s="2">
        <f t="shared" si="614"/>
        <v>1900</v>
      </c>
    </row>
    <row r="1027" spans="1:2" x14ac:dyDescent="0.3">
      <c r="A1027" s="2">
        <f t="shared" si="613"/>
        <v>1</v>
      </c>
      <c r="B1027" s="2">
        <f t="shared" si="614"/>
        <v>1900</v>
      </c>
    </row>
    <row r="1028" spans="1:2" x14ac:dyDescent="0.3">
      <c r="A1028" s="2">
        <f t="shared" si="613"/>
        <v>1</v>
      </c>
      <c r="B1028" s="2">
        <f t="shared" si="614"/>
        <v>1900</v>
      </c>
    </row>
    <row r="1029" spans="1:2" x14ac:dyDescent="0.3">
      <c r="A1029" s="2">
        <f t="shared" si="613"/>
        <v>1</v>
      </c>
      <c r="B1029" s="2">
        <f t="shared" si="614"/>
        <v>1900</v>
      </c>
    </row>
    <row r="1030" spans="1:2" x14ac:dyDescent="0.3">
      <c r="A1030" s="2">
        <f t="shared" si="613"/>
        <v>1</v>
      </c>
      <c r="B1030" s="2">
        <f t="shared" si="614"/>
        <v>1900</v>
      </c>
    </row>
    <row r="1031" spans="1:2" x14ac:dyDescent="0.3">
      <c r="A1031" s="2">
        <f t="shared" si="613"/>
        <v>1</v>
      </c>
      <c r="B1031" s="2">
        <f t="shared" si="614"/>
        <v>1900</v>
      </c>
    </row>
    <row r="1032" spans="1:2" x14ac:dyDescent="0.3">
      <c r="A1032" s="2">
        <f t="shared" si="613"/>
        <v>1</v>
      </c>
      <c r="B1032" s="2">
        <f t="shared" si="614"/>
        <v>1900</v>
      </c>
    </row>
    <row r="1033" spans="1:2" x14ac:dyDescent="0.3">
      <c r="A1033" s="2">
        <f t="shared" si="613"/>
        <v>1</v>
      </c>
      <c r="B1033" s="2">
        <f t="shared" si="614"/>
        <v>1900</v>
      </c>
    </row>
    <row r="1034" spans="1:2" x14ac:dyDescent="0.3">
      <c r="A1034" s="2">
        <f t="shared" si="613"/>
        <v>1</v>
      </c>
      <c r="B1034" s="2">
        <f t="shared" si="614"/>
        <v>1900</v>
      </c>
    </row>
    <row r="1035" spans="1:2" x14ac:dyDescent="0.3">
      <c r="A1035" s="2">
        <f t="shared" si="613"/>
        <v>1</v>
      </c>
      <c r="B1035" s="2">
        <f t="shared" si="614"/>
        <v>1900</v>
      </c>
    </row>
    <row r="1036" spans="1:2" x14ac:dyDescent="0.3">
      <c r="A1036" s="2">
        <f t="shared" si="613"/>
        <v>1</v>
      </c>
      <c r="B1036" s="2">
        <f t="shared" si="614"/>
        <v>1900</v>
      </c>
    </row>
    <row r="1037" spans="1:2" x14ac:dyDescent="0.3">
      <c r="A1037" s="2">
        <f t="shared" si="613"/>
        <v>1</v>
      </c>
      <c r="B1037" s="2">
        <f t="shared" si="614"/>
        <v>1900</v>
      </c>
    </row>
    <row r="1038" spans="1:2" x14ac:dyDescent="0.3">
      <c r="A1038" s="2">
        <f t="shared" si="613"/>
        <v>1</v>
      </c>
      <c r="B1038" s="2">
        <f t="shared" si="614"/>
        <v>1900</v>
      </c>
    </row>
    <row r="1039" spans="1:2" x14ac:dyDescent="0.3">
      <c r="A1039" s="2">
        <f t="shared" si="613"/>
        <v>1</v>
      </c>
      <c r="B1039" s="2">
        <f t="shared" si="614"/>
        <v>1900</v>
      </c>
    </row>
    <row r="1040" spans="1:2" x14ac:dyDescent="0.3">
      <c r="A1040" s="2">
        <f t="shared" si="613"/>
        <v>1</v>
      </c>
      <c r="B1040" s="2">
        <f t="shared" si="614"/>
        <v>1900</v>
      </c>
    </row>
    <row r="1041" spans="1:2" x14ac:dyDescent="0.3">
      <c r="A1041" s="2">
        <f t="shared" si="613"/>
        <v>1</v>
      </c>
      <c r="B1041" s="2">
        <f t="shared" si="614"/>
        <v>1900</v>
      </c>
    </row>
    <row r="1042" spans="1:2" x14ac:dyDescent="0.3">
      <c r="A1042" s="2">
        <f t="shared" si="613"/>
        <v>1</v>
      </c>
      <c r="B1042" s="2">
        <f t="shared" si="614"/>
        <v>1900</v>
      </c>
    </row>
    <row r="1043" spans="1:2" x14ac:dyDescent="0.3">
      <c r="A1043" s="2">
        <f t="shared" si="613"/>
        <v>1</v>
      </c>
      <c r="B1043" s="2">
        <f t="shared" si="614"/>
        <v>1900</v>
      </c>
    </row>
    <row r="1044" spans="1:2" x14ac:dyDescent="0.3">
      <c r="A1044" s="2">
        <f t="shared" si="613"/>
        <v>1</v>
      </c>
      <c r="B1044" s="2">
        <f t="shared" si="614"/>
        <v>1900</v>
      </c>
    </row>
    <row r="1045" spans="1:2" x14ac:dyDescent="0.3">
      <c r="A1045" s="2">
        <f t="shared" si="613"/>
        <v>1</v>
      </c>
      <c r="B1045" s="2">
        <f t="shared" si="614"/>
        <v>1900</v>
      </c>
    </row>
    <row r="1046" spans="1:2" x14ac:dyDescent="0.3">
      <c r="A1046" s="2">
        <f t="shared" si="613"/>
        <v>1</v>
      </c>
      <c r="B1046" s="2">
        <f t="shared" si="614"/>
        <v>1900</v>
      </c>
    </row>
    <row r="1047" spans="1:2" x14ac:dyDescent="0.3">
      <c r="A1047" s="2">
        <f t="shared" si="613"/>
        <v>1</v>
      </c>
      <c r="B1047" s="2">
        <f t="shared" si="614"/>
        <v>1900</v>
      </c>
    </row>
    <row r="1048" spans="1:2" x14ac:dyDescent="0.3">
      <c r="A1048" s="2">
        <f t="shared" si="613"/>
        <v>1</v>
      </c>
      <c r="B1048" s="2">
        <f t="shared" si="614"/>
        <v>1900</v>
      </c>
    </row>
    <row r="1049" spans="1:2" x14ac:dyDescent="0.3">
      <c r="A1049" s="2">
        <f t="shared" si="613"/>
        <v>1</v>
      </c>
      <c r="B1049" s="2">
        <f t="shared" si="614"/>
        <v>1900</v>
      </c>
    </row>
    <row r="1050" spans="1:2" x14ac:dyDescent="0.3">
      <c r="A1050" s="2">
        <f t="shared" si="613"/>
        <v>1</v>
      </c>
      <c r="B1050" s="2">
        <f t="shared" si="614"/>
        <v>1900</v>
      </c>
    </row>
    <row r="1051" spans="1:2" x14ac:dyDescent="0.3">
      <c r="A1051" s="2">
        <f t="shared" si="613"/>
        <v>1</v>
      </c>
      <c r="B1051" s="2">
        <f t="shared" si="614"/>
        <v>1900</v>
      </c>
    </row>
    <row r="1052" spans="1:2" x14ac:dyDescent="0.3">
      <c r="A1052" s="2">
        <f t="shared" si="613"/>
        <v>1</v>
      </c>
      <c r="B1052" s="2">
        <f t="shared" si="614"/>
        <v>1900</v>
      </c>
    </row>
    <row r="1053" spans="1:2" x14ac:dyDescent="0.3">
      <c r="A1053" s="2">
        <f t="shared" si="613"/>
        <v>1</v>
      </c>
      <c r="B1053" s="2">
        <f t="shared" si="614"/>
        <v>1900</v>
      </c>
    </row>
    <row r="1054" spans="1:2" x14ac:dyDescent="0.3">
      <c r="A1054" s="2">
        <f t="shared" si="613"/>
        <v>1</v>
      </c>
      <c r="B1054" s="2">
        <f t="shared" si="614"/>
        <v>1900</v>
      </c>
    </row>
    <row r="1055" spans="1:2" x14ac:dyDescent="0.3">
      <c r="A1055" s="2">
        <f t="shared" si="613"/>
        <v>1</v>
      </c>
      <c r="B1055" s="2">
        <f t="shared" si="614"/>
        <v>1900</v>
      </c>
    </row>
    <row r="1056" spans="1:2" x14ac:dyDescent="0.3">
      <c r="A1056" s="2">
        <f t="shared" si="613"/>
        <v>1</v>
      </c>
      <c r="B1056" s="2">
        <f t="shared" si="614"/>
        <v>1900</v>
      </c>
    </row>
    <row r="1057" spans="1:2" x14ac:dyDescent="0.3">
      <c r="A1057" s="2">
        <f t="shared" si="613"/>
        <v>1</v>
      </c>
      <c r="B1057" s="2">
        <f t="shared" si="614"/>
        <v>1900</v>
      </c>
    </row>
    <row r="1058" spans="1:2" x14ac:dyDescent="0.3">
      <c r="A1058" s="2">
        <f t="shared" si="613"/>
        <v>1</v>
      </c>
      <c r="B1058" s="2">
        <f t="shared" si="614"/>
        <v>1900</v>
      </c>
    </row>
    <row r="1059" spans="1:2" x14ac:dyDescent="0.3">
      <c r="A1059" s="2">
        <f t="shared" si="613"/>
        <v>1</v>
      </c>
      <c r="B1059" s="2">
        <f t="shared" si="614"/>
        <v>1900</v>
      </c>
    </row>
    <row r="1060" spans="1:2" x14ac:dyDescent="0.3">
      <c r="A1060" s="2">
        <f t="shared" si="613"/>
        <v>1</v>
      </c>
      <c r="B1060" s="2">
        <f t="shared" si="614"/>
        <v>1900</v>
      </c>
    </row>
    <row r="1061" spans="1:2" x14ac:dyDescent="0.3">
      <c r="A1061" s="2">
        <f t="shared" si="613"/>
        <v>1</v>
      </c>
      <c r="B1061" s="2">
        <f t="shared" si="614"/>
        <v>1900</v>
      </c>
    </row>
    <row r="1062" spans="1:2" x14ac:dyDescent="0.3">
      <c r="A1062" s="2">
        <f t="shared" si="613"/>
        <v>1</v>
      </c>
      <c r="B1062" s="2">
        <f t="shared" si="614"/>
        <v>1900</v>
      </c>
    </row>
    <row r="1063" spans="1:2" x14ac:dyDescent="0.3">
      <c r="A1063" s="2">
        <f t="shared" si="613"/>
        <v>1</v>
      </c>
      <c r="B1063" s="2">
        <f t="shared" si="614"/>
        <v>1900</v>
      </c>
    </row>
    <row r="1064" spans="1:2" x14ac:dyDescent="0.3">
      <c r="A1064" s="2">
        <f t="shared" si="613"/>
        <v>1</v>
      </c>
      <c r="B1064" s="2">
        <f t="shared" si="614"/>
        <v>1900</v>
      </c>
    </row>
    <row r="1065" spans="1:2" x14ac:dyDescent="0.3">
      <c r="A1065" s="2">
        <f t="shared" si="613"/>
        <v>1</v>
      </c>
      <c r="B1065" s="2">
        <f t="shared" si="614"/>
        <v>1900</v>
      </c>
    </row>
    <row r="1066" spans="1:2" x14ac:dyDescent="0.3">
      <c r="A1066" s="2">
        <f t="shared" si="613"/>
        <v>1</v>
      </c>
      <c r="B1066" s="2">
        <f t="shared" si="614"/>
        <v>1900</v>
      </c>
    </row>
    <row r="1067" spans="1:2" x14ac:dyDescent="0.3">
      <c r="A1067" s="2">
        <f t="shared" si="613"/>
        <v>1</v>
      </c>
      <c r="B1067" s="2">
        <f t="shared" si="614"/>
        <v>1900</v>
      </c>
    </row>
    <row r="1068" spans="1:2" x14ac:dyDescent="0.3">
      <c r="A1068" s="2">
        <f t="shared" ref="A1068:A1106" si="615">MONTH(C1068)</f>
        <v>1</v>
      </c>
      <c r="B1068" s="2">
        <f t="shared" ref="B1068:B1106" si="616">YEAR(C1068)</f>
        <v>1900</v>
      </c>
    </row>
    <row r="1069" spans="1:2" x14ac:dyDescent="0.3">
      <c r="A1069" s="2">
        <f t="shared" si="615"/>
        <v>1</v>
      </c>
      <c r="B1069" s="2">
        <f t="shared" si="616"/>
        <v>1900</v>
      </c>
    </row>
    <row r="1070" spans="1:2" x14ac:dyDescent="0.3">
      <c r="A1070" s="2">
        <f t="shared" si="615"/>
        <v>1</v>
      </c>
      <c r="B1070" s="2">
        <f t="shared" si="616"/>
        <v>1900</v>
      </c>
    </row>
    <row r="1071" spans="1:2" x14ac:dyDescent="0.3">
      <c r="A1071" s="2">
        <f t="shared" si="615"/>
        <v>1</v>
      </c>
      <c r="B1071" s="2">
        <f t="shared" si="616"/>
        <v>1900</v>
      </c>
    </row>
    <row r="1072" spans="1:2" x14ac:dyDescent="0.3">
      <c r="A1072" s="2">
        <f t="shared" si="615"/>
        <v>1</v>
      </c>
      <c r="B1072" s="2">
        <f t="shared" si="616"/>
        <v>1900</v>
      </c>
    </row>
    <row r="1073" spans="1:2" x14ac:dyDescent="0.3">
      <c r="A1073" s="2">
        <f t="shared" si="615"/>
        <v>1</v>
      </c>
      <c r="B1073" s="2">
        <f t="shared" si="616"/>
        <v>1900</v>
      </c>
    </row>
    <row r="1074" spans="1:2" x14ac:dyDescent="0.3">
      <c r="A1074" s="2">
        <f t="shared" si="615"/>
        <v>1</v>
      </c>
      <c r="B1074" s="2">
        <f t="shared" si="616"/>
        <v>1900</v>
      </c>
    </row>
    <row r="1075" spans="1:2" x14ac:dyDescent="0.3">
      <c r="A1075" s="2">
        <f t="shared" si="615"/>
        <v>1</v>
      </c>
      <c r="B1075" s="2">
        <f t="shared" si="616"/>
        <v>1900</v>
      </c>
    </row>
    <row r="1076" spans="1:2" x14ac:dyDescent="0.3">
      <c r="A1076" s="2">
        <f t="shared" si="615"/>
        <v>1</v>
      </c>
      <c r="B1076" s="2">
        <f t="shared" si="616"/>
        <v>1900</v>
      </c>
    </row>
    <row r="1077" spans="1:2" x14ac:dyDescent="0.3">
      <c r="A1077" s="2">
        <f t="shared" si="615"/>
        <v>1</v>
      </c>
      <c r="B1077" s="2">
        <f t="shared" si="616"/>
        <v>1900</v>
      </c>
    </row>
    <row r="1078" spans="1:2" x14ac:dyDescent="0.3">
      <c r="A1078" s="2">
        <f t="shared" si="615"/>
        <v>1</v>
      </c>
      <c r="B1078" s="2">
        <f t="shared" si="616"/>
        <v>1900</v>
      </c>
    </row>
    <row r="1079" spans="1:2" x14ac:dyDescent="0.3">
      <c r="A1079" s="2">
        <f t="shared" si="615"/>
        <v>1</v>
      </c>
      <c r="B1079" s="2">
        <f t="shared" si="616"/>
        <v>1900</v>
      </c>
    </row>
    <row r="1080" spans="1:2" x14ac:dyDescent="0.3">
      <c r="A1080" s="2">
        <f t="shared" si="615"/>
        <v>1</v>
      </c>
      <c r="B1080" s="2">
        <f t="shared" si="616"/>
        <v>1900</v>
      </c>
    </row>
    <row r="1081" spans="1:2" x14ac:dyDescent="0.3">
      <c r="A1081" s="2">
        <f t="shared" si="615"/>
        <v>1</v>
      </c>
      <c r="B1081" s="2">
        <f t="shared" si="616"/>
        <v>1900</v>
      </c>
    </row>
    <row r="1082" spans="1:2" x14ac:dyDescent="0.3">
      <c r="A1082" s="2">
        <f t="shared" si="615"/>
        <v>1</v>
      </c>
      <c r="B1082" s="2">
        <f t="shared" si="616"/>
        <v>1900</v>
      </c>
    </row>
    <row r="1083" spans="1:2" x14ac:dyDescent="0.3">
      <c r="A1083" s="2">
        <f t="shared" si="615"/>
        <v>1</v>
      </c>
      <c r="B1083" s="2">
        <f t="shared" si="616"/>
        <v>1900</v>
      </c>
    </row>
    <row r="1084" spans="1:2" x14ac:dyDescent="0.3">
      <c r="A1084" s="2">
        <f t="shared" si="615"/>
        <v>1</v>
      </c>
      <c r="B1084" s="2">
        <f t="shared" si="616"/>
        <v>1900</v>
      </c>
    </row>
    <row r="1085" spans="1:2" x14ac:dyDescent="0.3">
      <c r="A1085" s="2">
        <f t="shared" si="615"/>
        <v>1</v>
      </c>
      <c r="B1085" s="2">
        <f t="shared" si="616"/>
        <v>1900</v>
      </c>
    </row>
    <row r="1086" spans="1:2" x14ac:dyDescent="0.3">
      <c r="A1086" s="2">
        <f t="shared" si="615"/>
        <v>1</v>
      </c>
      <c r="B1086" s="2">
        <f t="shared" si="616"/>
        <v>1900</v>
      </c>
    </row>
    <row r="1087" spans="1:2" x14ac:dyDescent="0.3">
      <c r="A1087" s="2">
        <f t="shared" si="615"/>
        <v>1</v>
      </c>
      <c r="B1087" s="2">
        <f t="shared" si="616"/>
        <v>1900</v>
      </c>
    </row>
    <row r="1088" spans="1:2" x14ac:dyDescent="0.3">
      <c r="A1088" s="2">
        <f t="shared" si="615"/>
        <v>1</v>
      </c>
      <c r="B1088" s="2">
        <f t="shared" si="616"/>
        <v>1900</v>
      </c>
    </row>
    <row r="1089" spans="1:2" x14ac:dyDescent="0.3">
      <c r="A1089" s="2">
        <f t="shared" si="615"/>
        <v>1</v>
      </c>
      <c r="B1089" s="2">
        <f t="shared" si="616"/>
        <v>1900</v>
      </c>
    </row>
    <row r="1090" spans="1:2" x14ac:dyDescent="0.3">
      <c r="A1090" s="2">
        <f t="shared" si="615"/>
        <v>1</v>
      </c>
      <c r="B1090" s="2">
        <f t="shared" si="616"/>
        <v>1900</v>
      </c>
    </row>
    <row r="1091" spans="1:2" x14ac:dyDescent="0.3">
      <c r="A1091" s="2">
        <f t="shared" si="615"/>
        <v>1</v>
      </c>
      <c r="B1091" s="2">
        <f t="shared" si="616"/>
        <v>1900</v>
      </c>
    </row>
    <row r="1092" spans="1:2" x14ac:dyDescent="0.3">
      <c r="A1092" s="2">
        <f t="shared" si="615"/>
        <v>1</v>
      </c>
      <c r="B1092" s="2">
        <f t="shared" si="616"/>
        <v>1900</v>
      </c>
    </row>
    <row r="1093" spans="1:2" x14ac:dyDescent="0.3">
      <c r="A1093" s="2">
        <f t="shared" si="615"/>
        <v>1</v>
      </c>
      <c r="B1093" s="2">
        <f t="shared" si="616"/>
        <v>1900</v>
      </c>
    </row>
    <row r="1094" spans="1:2" x14ac:dyDescent="0.3">
      <c r="A1094" s="2">
        <f t="shared" si="615"/>
        <v>1</v>
      </c>
      <c r="B1094" s="2">
        <f t="shared" si="616"/>
        <v>1900</v>
      </c>
    </row>
    <row r="1095" spans="1:2" x14ac:dyDescent="0.3">
      <c r="A1095" s="2">
        <f t="shared" si="615"/>
        <v>1</v>
      </c>
      <c r="B1095" s="2">
        <f t="shared" si="616"/>
        <v>1900</v>
      </c>
    </row>
    <row r="1096" spans="1:2" x14ac:dyDescent="0.3">
      <c r="A1096" s="2">
        <f t="shared" si="615"/>
        <v>1</v>
      </c>
      <c r="B1096" s="2">
        <f t="shared" si="616"/>
        <v>1900</v>
      </c>
    </row>
    <row r="1097" spans="1:2" x14ac:dyDescent="0.3">
      <c r="A1097" s="2">
        <f t="shared" si="615"/>
        <v>1</v>
      </c>
      <c r="B1097" s="2">
        <f t="shared" si="616"/>
        <v>1900</v>
      </c>
    </row>
    <row r="1098" spans="1:2" x14ac:dyDescent="0.3">
      <c r="A1098" s="2">
        <f t="shared" si="615"/>
        <v>1</v>
      </c>
      <c r="B1098" s="2">
        <f t="shared" si="616"/>
        <v>1900</v>
      </c>
    </row>
    <row r="1099" spans="1:2" x14ac:dyDescent="0.3">
      <c r="A1099" s="2">
        <f t="shared" si="615"/>
        <v>1</v>
      </c>
      <c r="B1099" s="2">
        <f t="shared" si="616"/>
        <v>1900</v>
      </c>
    </row>
    <row r="1100" spans="1:2" x14ac:dyDescent="0.3">
      <c r="A1100" s="2">
        <f t="shared" si="615"/>
        <v>1</v>
      </c>
      <c r="B1100" s="2">
        <f t="shared" si="616"/>
        <v>1900</v>
      </c>
    </row>
    <row r="1101" spans="1:2" x14ac:dyDescent="0.3">
      <c r="A1101" s="2">
        <f t="shared" si="615"/>
        <v>1</v>
      </c>
      <c r="B1101" s="2">
        <f t="shared" si="616"/>
        <v>1900</v>
      </c>
    </row>
    <row r="1102" spans="1:2" x14ac:dyDescent="0.3">
      <c r="A1102" s="2">
        <f t="shared" si="615"/>
        <v>1</v>
      </c>
      <c r="B1102" s="2">
        <f t="shared" si="616"/>
        <v>1900</v>
      </c>
    </row>
    <row r="1103" spans="1:2" x14ac:dyDescent="0.3">
      <c r="A1103" s="2">
        <f t="shared" si="615"/>
        <v>1</v>
      </c>
      <c r="B1103" s="2">
        <f t="shared" si="616"/>
        <v>1900</v>
      </c>
    </row>
    <row r="1104" spans="1:2" x14ac:dyDescent="0.3">
      <c r="A1104" s="2">
        <f t="shared" si="615"/>
        <v>1</v>
      </c>
      <c r="B1104" s="2">
        <f t="shared" si="616"/>
        <v>1900</v>
      </c>
    </row>
    <row r="1105" spans="1:2" x14ac:dyDescent="0.3">
      <c r="A1105" s="2">
        <f t="shared" si="615"/>
        <v>1</v>
      </c>
      <c r="B1105" s="2">
        <f t="shared" si="616"/>
        <v>1900</v>
      </c>
    </row>
    <row r="1106" spans="1:2" x14ac:dyDescent="0.3">
      <c r="A1106" s="2">
        <f t="shared" si="615"/>
        <v>1</v>
      </c>
      <c r="B1106" s="2">
        <f t="shared" si="616"/>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zoomScale="80" zoomScaleNormal="80" workbookViewId="0">
      <pane xSplit="3" ySplit="9" topLeftCell="D68" activePane="bottomRight" state="frozen"/>
      <selection activeCell="A2" sqref="A2"/>
      <selection pane="topRight" activeCell="B2" sqref="B2"/>
      <selection pane="bottomLeft" activeCell="A11" sqref="A11"/>
      <selection pane="bottomRight" activeCell="E92" sqref="E92"/>
    </sheetView>
  </sheetViews>
  <sheetFormatPr defaultColWidth="12.5546875" defaultRowHeight="15.6" x14ac:dyDescent="0.3"/>
  <cols>
    <col min="1" max="1" width="3.33203125" style="2" hidden="1" customWidth="1"/>
    <col min="2" max="2" width="6.44140625" style="2" hidden="1" customWidth="1"/>
    <col min="3" max="3" width="14.109375" style="26" customWidth="1"/>
    <col min="4" max="5" width="12.88671875" style="47" bestFit="1" customWidth="1"/>
    <col min="6" max="6" width="12.88671875" style="48" bestFit="1" customWidth="1"/>
    <col min="7" max="7" width="12.5546875" style="76"/>
    <col min="8" max="9" width="12.88671875" style="47" bestFit="1" customWidth="1"/>
    <col min="10" max="10" width="12.88671875" style="48" bestFit="1" customWidth="1"/>
    <col min="11" max="11" width="12.5546875" style="76"/>
    <col min="12" max="12" width="12.5546875" style="83"/>
    <col min="13" max="13" width="12.5546875" style="47"/>
    <col min="14" max="14" width="12.5546875" style="48"/>
    <col min="15" max="15" width="12.5546875" style="76"/>
    <col min="16" max="16" width="12.5546875" style="83"/>
    <col min="17" max="17" width="12.5546875" style="47"/>
    <col min="18" max="18" width="12.5546875" style="48"/>
    <col min="19" max="19" width="12.5546875" style="76"/>
    <col min="20" max="20" width="12.5546875" style="83"/>
    <col min="21" max="21" width="12.5546875" style="47"/>
    <col min="22" max="22" width="12.5546875" style="48"/>
    <col min="23" max="23" width="12.5546875" style="76"/>
    <col min="24" max="24" width="12.88671875" style="83" bestFit="1" customWidth="1"/>
    <col min="25" max="25" width="12.88671875" style="47" bestFit="1" customWidth="1"/>
    <col min="26" max="26" width="12.88671875" style="48" bestFit="1" customWidth="1"/>
    <col min="27" max="27" width="12.5546875" style="76"/>
    <col min="28" max="28" width="12.5546875" style="83"/>
    <col min="29" max="29" width="12.5546875" style="47"/>
    <col min="30" max="30" width="12.5546875" style="48"/>
    <col min="31" max="31" width="12.5546875" style="76"/>
    <col min="32" max="32" width="12.5546875" style="83"/>
    <col min="33" max="33" width="12.5546875" style="47"/>
    <col min="34" max="34" width="12.5546875" style="48"/>
    <col min="35" max="35" width="12.5546875" style="76"/>
    <col min="36" max="36" width="12.5546875" style="83"/>
    <col min="37" max="37" width="12.5546875" style="47"/>
    <col min="38" max="38" width="12.5546875" style="48"/>
    <col min="39" max="39" width="13.44140625" style="76" customWidth="1"/>
    <col min="40" max="40" width="12.88671875" style="87" bestFit="1" customWidth="1"/>
    <col min="41" max="41" width="12.88671875" style="47" bestFit="1" customWidth="1"/>
    <col min="42" max="42" width="12.88671875" style="48" bestFit="1" customWidth="1"/>
    <col min="43" max="43" width="11.5546875"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2.33203125" style="76" customWidth="1"/>
    <col min="60" max="60" width="11.6640625" style="83" customWidth="1"/>
    <col min="61" max="61" width="11.5546875" style="47" customWidth="1"/>
    <col min="62" max="62" width="9.6640625" style="48" bestFit="1" customWidth="1"/>
    <col min="63" max="63" width="11.33203125" style="76" customWidth="1"/>
    <col min="64" max="64" width="11.33203125" style="83" customWidth="1"/>
    <col min="65" max="65" width="13.33203125" style="47" customWidth="1"/>
    <col min="66" max="66" width="9.6640625" style="48" bestFit="1" customWidth="1"/>
    <col min="67" max="67" width="11.6640625" style="76" customWidth="1"/>
    <col min="68" max="68" width="11.5546875" style="83" customWidth="1"/>
    <col min="69" max="69" width="11.6640625" style="47" customWidth="1"/>
    <col min="70" max="70" width="9.6640625" style="48" bestFit="1" customWidth="1"/>
    <col min="71" max="71" width="12.10937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ol min="77" max="77" width="12.5546875" style="47"/>
    <col min="78" max="78" width="12.5546875" style="48"/>
    <col min="79" max="79" width="12.5546875" style="76"/>
    <col min="80" max="80" width="12.5546875" style="83"/>
    <col min="81" max="81" width="12.5546875" style="47"/>
    <col min="82" max="82" width="12.5546875" style="48"/>
    <col min="83" max="83" width="12.5546875" style="76"/>
    <col min="84" max="84" width="12.5546875" style="83"/>
    <col min="85" max="85" width="12.5546875" style="47"/>
    <col min="86" max="86" width="12.5546875" style="48"/>
    <col min="87" max="87" width="12.5546875" style="76"/>
    <col min="88" max="88" width="12.88671875" style="83" bestFit="1" customWidth="1"/>
    <col min="89" max="89" width="12.88671875" style="47" bestFit="1" customWidth="1"/>
    <col min="90" max="90" width="12.88671875" style="48" bestFit="1" customWidth="1"/>
    <col min="91" max="91" width="13.6640625" style="76" customWidth="1"/>
    <col min="92" max="92" width="12.88671875" style="83" customWidth="1"/>
    <col min="93" max="93" width="10.88671875" style="47" customWidth="1"/>
    <col min="94" max="94" width="9.6640625" style="48" bestFit="1" customWidth="1"/>
    <col min="95" max="95" width="11.5546875" style="76" customWidth="1"/>
    <col min="96" max="96" width="12.33203125" style="83" customWidth="1"/>
    <col min="97" max="97" width="11.44140625" style="47" customWidth="1"/>
    <col min="98" max="98" width="11.44140625" style="48" customWidth="1"/>
    <col min="99" max="99" width="12.88671875" style="76" customWidth="1"/>
    <col min="100" max="100" width="13.6640625" style="83" customWidth="1"/>
    <col min="101" max="101" width="14.109375" style="47" customWidth="1"/>
    <col min="102" max="102" width="9.6640625" style="48" bestFit="1" customWidth="1"/>
    <col min="103" max="103" width="13.5546875" style="76" customWidth="1"/>
    <col min="104" max="104" width="12.88671875" style="83" bestFit="1" customWidth="1"/>
    <col min="105" max="105" width="12.88671875" style="47" bestFit="1" customWidth="1"/>
    <col min="106" max="106" width="12.88671875" style="48" bestFit="1" customWidth="1"/>
    <col min="107" max="107" width="12.886718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4.10937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2.33203125" style="92" customWidth="1"/>
    <col min="136" max="136" width="12.33203125" style="83" customWidth="1"/>
    <col min="137" max="137" width="12.88671875" style="47" bestFit="1" customWidth="1"/>
    <col min="138" max="138" width="12.88671875" style="48" bestFit="1" customWidth="1"/>
    <col min="139" max="139" width="11.441406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2.554687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ol min="157" max="157" width="12.5546875" style="47"/>
    <col min="158" max="158" width="12.5546875" style="48"/>
    <col min="159" max="159" width="12.5546875" style="76"/>
    <col min="160" max="160" width="12.5546875" style="83"/>
    <col min="161" max="161" width="12.5546875" style="47"/>
    <col min="162" max="162" width="12.5546875" style="48"/>
    <col min="163" max="163" width="12.5546875" style="76"/>
    <col min="164" max="164" width="12.5546875" style="83"/>
    <col min="165" max="165" width="12.5546875" style="47"/>
    <col min="166" max="166" width="12.5546875" style="48"/>
    <col min="167" max="167" width="12.5546875" style="76"/>
    <col min="168" max="168" width="12.88671875" style="83" bestFit="1" customWidth="1"/>
    <col min="169" max="169" width="12.88671875" style="47" bestFit="1" customWidth="1"/>
    <col min="170" max="170" width="12.88671875" style="48" bestFit="1" customWidth="1"/>
    <col min="171" max="171" width="12.5546875" style="76"/>
    <col min="172" max="172" width="12.5546875" style="83"/>
    <col min="173" max="173" width="12.5546875" style="47"/>
    <col min="174" max="174" width="12.5546875" style="48"/>
    <col min="175" max="175" width="12.5546875" style="76"/>
    <col min="176" max="176" width="12.5546875" style="83"/>
    <col min="177" max="177" width="12.5546875" style="47"/>
    <col min="178" max="178" width="12.5546875" style="48"/>
    <col min="179" max="179" width="12.5546875" style="76"/>
    <col min="180" max="180" width="12.5546875" style="83"/>
    <col min="181" max="181" width="12.5546875" style="47"/>
    <col min="182" max="182" width="12.5546875" style="48"/>
    <col min="183" max="183" width="12.5546875" style="76"/>
    <col min="184" max="16384" width="12.5546875" style="2"/>
  </cols>
  <sheetData>
    <row r="1" spans="1:183"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
    <row r="3" spans="1:183" s="26" customFormat="1" ht="23.4" x14ac:dyDescent="0.45">
      <c r="D3" s="107" t="s">
        <v>85</v>
      </c>
      <c r="F3" s="43"/>
      <c r="G3" s="43"/>
    </row>
    <row r="4" spans="1:183" s="26" customFormat="1" ht="23.4" x14ac:dyDescent="0.45">
      <c r="D4" s="108" t="s">
        <v>63</v>
      </c>
      <c r="F4" s="42"/>
      <c r="G4" s="44"/>
    </row>
    <row r="5" spans="1:183" s="26" customFormat="1" x14ac:dyDescent="0.3">
      <c r="D5" s="136" t="s">
        <v>59</v>
      </c>
    </row>
    <row r="6" spans="1:183" s="26" customFormat="1" x14ac:dyDescent="0.3"/>
    <row r="7" spans="1:183" s="115" customFormat="1" ht="15.6" customHeight="1" x14ac:dyDescent="0.25">
      <c r="C7" s="96" t="s">
        <v>52</v>
      </c>
      <c r="D7" s="273" t="s">
        <v>39</v>
      </c>
      <c r="E7" s="273"/>
      <c r="F7" s="273"/>
      <c r="G7" s="274"/>
      <c r="H7" s="272" t="s">
        <v>39</v>
      </c>
      <c r="I7" s="273"/>
      <c r="J7" s="273"/>
      <c r="K7" s="274"/>
      <c r="L7" s="272" t="s">
        <v>39</v>
      </c>
      <c r="M7" s="273"/>
      <c r="N7" s="273"/>
      <c r="O7" s="274"/>
      <c r="P7" s="272" t="s">
        <v>39</v>
      </c>
      <c r="Q7" s="273"/>
      <c r="R7" s="273"/>
      <c r="S7" s="274"/>
      <c r="T7" s="272" t="s">
        <v>39</v>
      </c>
      <c r="U7" s="273"/>
      <c r="V7" s="273"/>
      <c r="W7" s="274"/>
      <c r="X7" s="272" t="s">
        <v>40</v>
      </c>
      <c r="Y7" s="273"/>
      <c r="Z7" s="273"/>
      <c r="AA7" s="274"/>
      <c r="AB7" s="272" t="s">
        <v>40</v>
      </c>
      <c r="AC7" s="273"/>
      <c r="AD7" s="273"/>
      <c r="AE7" s="274"/>
      <c r="AF7" s="272" t="s">
        <v>40</v>
      </c>
      <c r="AG7" s="273"/>
      <c r="AH7" s="273"/>
      <c r="AI7" s="274"/>
      <c r="AJ7" s="272" t="s">
        <v>40</v>
      </c>
      <c r="AK7" s="273"/>
      <c r="AL7" s="273"/>
      <c r="AM7" s="274"/>
      <c r="AN7" s="272" t="s">
        <v>40</v>
      </c>
      <c r="AO7" s="273"/>
      <c r="AP7" s="273"/>
      <c r="AQ7" s="274"/>
      <c r="AR7" s="272" t="s">
        <v>40</v>
      </c>
      <c r="AS7" s="273"/>
      <c r="AT7" s="273"/>
      <c r="AU7" s="274"/>
      <c r="AV7" s="272" t="s">
        <v>40</v>
      </c>
      <c r="AW7" s="273"/>
      <c r="AX7" s="273"/>
      <c r="AY7" s="274"/>
      <c r="AZ7" s="272" t="s">
        <v>40</v>
      </c>
      <c r="BA7" s="273"/>
      <c r="BB7" s="273"/>
      <c r="BC7" s="274"/>
      <c r="BD7" s="272" t="s">
        <v>40</v>
      </c>
      <c r="BE7" s="273"/>
      <c r="BF7" s="273"/>
      <c r="BG7" s="274"/>
      <c r="BH7" s="272" t="s">
        <v>40</v>
      </c>
      <c r="BI7" s="273"/>
      <c r="BJ7" s="273"/>
      <c r="BK7" s="274"/>
      <c r="BL7" s="272" t="s">
        <v>40</v>
      </c>
      <c r="BM7" s="273"/>
      <c r="BN7" s="273"/>
      <c r="BO7" s="274"/>
      <c r="BP7" s="272" t="s">
        <v>40</v>
      </c>
      <c r="BQ7" s="273"/>
      <c r="BR7" s="273"/>
      <c r="BS7" s="274"/>
      <c r="BT7" s="272" t="s">
        <v>41</v>
      </c>
      <c r="BU7" s="273"/>
      <c r="BV7" s="273"/>
      <c r="BW7" s="274"/>
      <c r="BX7" s="272" t="s">
        <v>41</v>
      </c>
      <c r="BY7" s="273"/>
      <c r="BZ7" s="273"/>
      <c r="CA7" s="274"/>
      <c r="CB7" s="272" t="s">
        <v>41</v>
      </c>
      <c r="CC7" s="273"/>
      <c r="CD7" s="273"/>
      <c r="CE7" s="274"/>
      <c r="CF7" s="272" t="s">
        <v>41</v>
      </c>
      <c r="CG7" s="273"/>
      <c r="CH7" s="273"/>
      <c r="CI7" s="274"/>
      <c r="CJ7" s="272" t="s">
        <v>41</v>
      </c>
      <c r="CK7" s="273"/>
      <c r="CL7" s="273"/>
      <c r="CM7" s="274"/>
      <c r="CN7" s="272" t="s">
        <v>41</v>
      </c>
      <c r="CO7" s="273"/>
      <c r="CP7" s="273"/>
      <c r="CQ7" s="274"/>
      <c r="CR7" s="272" t="s">
        <v>41</v>
      </c>
      <c r="CS7" s="273"/>
      <c r="CT7" s="273"/>
      <c r="CU7" s="274"/>
      <c r="CV7" s="272" t="s">
        <v>41</v>
      </c>
      <c r="CW7" s="273"/>
      <c r="CX7" s="273"/>
      <c r="CY7" s="274"/>
      <c r="CZ7" s="272" t="s">
        <v>41</v>
      </c>
      <c r="DA7" s="273"/>
      <c r="DB7" s="273"/>
      <c r="DC7" s="274"/>
      <c r="DD7" s="272" t="s">
        <v>41</v>
      </c>
      <c r="DE7" s="273"/>
      <c r="DF7" s="273"/>
      <c r="DG7" s="274"/>
      <c r="DH7" s="272" t="s">
        <v>41</v>
      </c>
      <c r="DI7" s="273"/>
      <c r="DJ7" s="273"/>
      <c r="DK7" s="274"/>
      <c r="DL7" s="272" t="s">
        <v>41</v>
      </c>
      <c r="DM7" s="273"/>
      <c r="DN7" s="273"/>
      <c r="DO7" s="274"/>
      <c r="DP7" s="272" t="s">
        <v>44</v>
      </c>
      <c r="DQ7" s="273"/>
      <c r="DR7" s="273"/>
      <c r="DS7" s="274"/>
      <c r="DT7" s="272" t="s">
        <v>44</v>
      </c>
      <c r="DU7" s="273"/>
      <c r="DV7" s="273"/>
      <c r="DW7" s="274"/>
      <c r="DX7" s="272" t="s">
        <v>44</v>
      </c>
      <c r="DY7" s="273"/>
      <c r="DZ7" s="273"/>
      <c r="EA7" s="274"/>
      <c r="EB7" s="272" t="s">
        <v>44</v>
      </c>
      <c r="EC7" s="273"/>
      <c r="ED7" s="273"/>
      <c r="EE7" s="274"/>
      <c r="EF7" s="272" t="s">
        <v>44</v>
      </c>
      <c r="EG7" s="273"/>
      <c r="EH7" s="273"/>
      <c r="EI7" s="274"/>
      <c r="EJ7" s="272" t="s">
        <v>44</v>
      </c>
      <c r="EK7" s="273"/>
      <c r="EL7" s="273"/>
      <c r="EM7" s="274"/>
      <c r="EN7" s="272" t="s">
        <v>44</v>
      </c>
      <c r="EO7" s="273"/>
      <c r="EP7" s="273"/>
      <c r="EQ7" s="274"/>
      <c r="ER7" s="272" t="s">
        <v>44</v>
      </c>
      <c r="ES7" s="273"/>
      <c r="ET7" s="273"/>
      <c r="EU7" s="274"/>
      <c r="EV7" s="272" t="s">
        <v>46</v>
      </c>
      <c r="EW7" s="273"/>
      <c r="EX7" s="273"/>
      <c r="EY7" s="274"/>
      <c r="EZ7" s="272" t="s">
        <v>46</v>
      </c>
      <c r="FA7" s="273"/>
      <c r="FB7" s="273"/>
      <c r="FC7" s="274"/>
      <c r="FD7" s="272" t="s">
        <v>46</v>
      </c>
      <c r="FE7" s="273"/>
      <c r="FF7" s="273"/>
      <c r="FG7" s="274"/>
      <c r="FH7" s="272" t="s">
        <v>46</v>
      </c>
      <c r="FI7" s="273"/>
      <c r="FJ7" s="273"/>
      <c r="FK7" s="274"/>
      <c r="FL7" s="272" t="s">
        <v>28</v>
      </c>
      <c r="FM7" s="273"/>
      <c r="FN7" s="273"/>
      <c r="FO7" s="274"/>
      <c r="FP7" s="272" t="s">
        <v>28</v>
      </c>
      <c r="FQ7" s="273"/>
      <c r="FR7" s="273"/>
      <c r="FS7" s="274"/>
      <c r="FT7" s="272" t="s">
        <v>28</v>
      </c>
      <c r="FU7" s="273"/>
      <c r="FV7" s="273"/>
      <c r="FW7" s="274"/>
      <c r="FX7" s="272" t="s">
        <v>28</v>
      </c>
      <c r="FY7" s="273"/>
      <c r="FZ7" s="273"/>
      <c r="GA7" s="274"/>
    </row>
    <row r="8" spans="1:183" s="116" customFormat="1" ht="16.5" customHeight="1" x14ac:dyDescent="0.3">
      <c r="C8" s="96" t="s">
        <v>53</v>
      </c>
      <c r="D8" s="273" t="s">
        <v>10</v>
      </c>
      <c r="E8" s="273"/>
      <c r="F8" s="273"/>
      <c r="G8" s="274"/>
      <c r="H8" s="272" t="s">
        <v>12</v>
      </c>
      <c r="I8" s="273"/>
      <c r="J8" s="273"/>
      <c r="K8" s="274"/>
      <c r="L8" s="272" t="s">
        <v>12</v>
      </c>
      <c r="M8" s="273"/>
      <c r="N8" s="273"/>
      <c r="O8" s="274"/>
      <c r="P8" s="272" t="s">
        <v>12</v>
      </c>
      <c r="Q8" s="273"/>
      <c r="R8" s="273"/>
      <c r="S8" s="274"/>
      <c r="T8" s="272" t="s">
        <v>12</v>
      </c>
      <c r="U8" s="273"/>
      <c r="V8" s="273"/>
      <c r="W8" s="274"/>
      <c r="X8" s="272" t="s">
        <v>13</v>
      </c>
      <c r="Y8" s="273"/>
      <c r="Z8" s="273"/>
      <c r="AA8" s="274"/>
      <c r="AB8" s="272" t="s">
        <v>13</v>
      </c>
      <c r="AC8" s="273"/>
      <c r="AD8" s="273"/>
      <c r="AE8" s="274"/>
      <c r="AF8" s="272" t="s">
        <v>13</v>
      </c>
      <c r="AG8" s="273"/>
      <c r="AH8" s="273"/>
      <c r="AI8" s="274"/>
      <c r="AJ8" s="272" t="s">
        <v>13</v>
      </c>
      <c r="AK8" s="273"/>
      <c r="AL8" s="273"/>
      <c r="AM8" s="274"/>
      <c r="AN8" s="272" t="s">
        <v>14</v>
      </c>
      <c r="AO8" s="273"/>
      <c r="AP8" s="273"/>
      <c r="AQ8" s="274"/>
      <c r="AR8" s="272" t="s">
        <v>14</v>
      </c>
      <c r="AS8" s="273"/>
      <c r="AT8" s="273"/>
      <c r="AU8" s="274"/>
      <c r="AV8" s="272" t="s">
        <v>14</v>
      </c>
      <c r="AW8" s="273"/>
      <c r="AX8" s="273"/>
      <c r="AY8" s="274"/>
      <c r="AZ8" s="272" t="s">
        <v>14</v>
      </c>
      <c r="BA8" s="273"/>
      <c r="BB8" s="273"/>
      <c r="BC8" s="274"/>
      <c r="BD8" s="272" t="s">
        <v>15</v>
      </c>
      <c r="BE8" s="273"/>
      <c r="BF8" s="273"/>
      <c r="BG8" s="274"/>
      <c r="BH8" s="272" t="s">
        <v>15</v>
      </c>
      <c r="BI8" s="273"/>
      <c r="BJ8" s="273"/>
      <c r="BK8" s="274"/>
      <c r="BL8" s="272" t="s">
        <v>15</v>
      </c>
      <c r="BM8" s="273"/>
      <c r="BN8" s="273"/>
      <c r="BO8" s="274"/>
      <c r="BP8" s="272" t="s">
        <v>15</v>
      </c>
      <c r="BQ8" s="273"/>
      <c r="BR8" s="273"/>
      <c r="BS8" s="274"/>
      <c r="BT8" s="272" t="s">
        <v>25</v>
      </c>
      <c r="BU8" s="273"/>
      <c r="BV8" s="273"/>
      <c r="BW8" s="274"/>
      <c r="BX8" s="272" t="s">
        <v>25</v>
      </c>
      <c r="BY8" s="273"/>
      <c r="BZ8" s="273"/>
      <c r="CA8" s="274"/>
      <c r="CB8" s="272" t="s">
        <v>25</v>
      </c>
      <c r="CC8" s="273"/>
      <c r="CD8" s="273"/>
      <c r="CE8" s="274"/>
      <c r="CF8" s="272" t="s">
        <v>25</v>
      </c>
      <c r="CG8" s="273"/>
      <c r="CH8" s="273"/>
      <c r="CI8" s="274"/>
      <c r="CJ8" s="272" t="s">
        <v>16</v>
      </c>
      <c r="CK8" s="273"/>
      <c r="CL8" s="273"/>
      <c r="CM8" s="274"/>
      <c r="CN8" s="272" t="s">
        <v>16</v>
      </c>
      <c r="CO8" s="273"/>
      <c r="CP8" s="273"/>
      <c r="CQ8" s="274"/>
      <c r="CR8" s="272" t="s">
        <v>16</v>
      </c>
      <c r="CS8" s="273"/>
      <c r="CT8" s="273"/>
      <c r="CU8" s="274"/>
      <c r="CV8" s="272" t="s">
        <v>16</v>
      </c>
      <c r="CW8" s="273"/>
      <c r="CX8" s="273"/>
      <c r="CY8" s="274"/>
      <c r="CZ8" s="272" t="s">
        <v>17</v>
      </c>
      <c r="DA8" s="273"/>
      <c r="DB8" s="273"/>
      <c r="DC8" s="274"/>
      <c r="DD8" s="272" t="s">
        <v>17</v>
      </c>
      <c r="DE8" s="273"/>
      <c r="DF8" s="273"/>
      <c r="DG8" s="274"/>
      <c r="DH8" s="272" t="s">
        <v>17</v>
      </c>
      <c r="DI8" s="273"/>
      <c r="DJ8" s="273"/>
      <c r="DK8" s="274"/>
      <c r="DL8" s="272" t="s">
        <v>17</v>
      </c>
      <c r="DM8" s="273"/>
      <c r="DN8" s="273"/>
      <c r="DO8" s="274"/>
      <c r="DP8" s="272" t="s">
        <v>51</v>
      </c>
      <c r="DQ8" s="273"/>
      <c r="DR8" s="273"/>
      <c r="DS8" s="274"/>
      <c r="DT8" s="272" t="s">
        <v>51</v>
      </c>
      <c r="DU8" s="273"/>
      <c r="DV8" s="273"/>
      <c r="DW8" s="274"/>
      <c r="DX8" s="272" t="s">
        <v>51</v>
      </c>
      <c r="DY8" s="273"/>
      <c r="DZ8" s="273"/>
      <c r="EA8" s="274"/>
      <c r="EB8" s="272" t="s">
        <v>51</v>
      </c>
      <c r="EC8" s="273"/>
      <c r="ED8" s="273"/>
      <c r="EE8" s="274"/>
      <c r="EF8" s="272" t="s">
        <v>18</v>
      </c>
      <c r="EG8" s="273"/>
      <c r="EH8" s="273"/>
      <c r="EI8" s="274"/>
      <c r="EJ8" s="272" t="s">
        <v>18</v>
      </c>
      <c r="EK8" s="273"/>
      <c r="EL8" s="273"/>
      <c r="EM8" s="274"/>
      <c r="EN8" s="272" t="s">
        <v>18</v>
      </c>
      <c r="EO8" s="273"/>
      <c r="EP8" s="273"/>
      <c r="EQ8" s="274"/>
      <c r="ER8" s="272" t="s">
        <v>18</v>
      </c>
      <c r="ES8" s="273"/>
      <c r="ET8" s="273"/>
      <c r="EU8" s="274"/>
      <c r="EV8" s="272" t="s">
        <v>19</v>
      </c>
      <c r="EW8" s="273"/>
      <c r="EX8" s="273"/>
      <c r="EY8" s="274"/>
      <c r="EZ8" s="272" t="s">
        <v>19</v>
      </c>
      <c r="FA8" s="273"/>
      <c r="FB8" s="273"/>
      <c r="FC8" s="274"/>
      <c r="FD8" s="272" t="s">
        <v>19</v>
      </c>
      <c r="FE8" s="273"/>
      <c r="FF8" s="273"/>
      <c r="FG8" s="274"/>
      <c r="FH8" s="272" t="s">
        <v>19</v>
      </c>
      <c r="FI8" s="273"/>
      <c r="FJ8" s="273"/>
      <c r="FK8" s="274"/>
      <c r="FL8" s="272" t="s">
        <v>20</v>
      </c>
      <c r="FM8" s="273"/>
      <c r="FN8" s="273"/>
      <c r="FO8" s="274"/>
      <c r="FP8" s="272" t="s">
        <v>20</v>
      </c>
      <c r="FQ8" s="273"/>
      <c r="FR8" s="273"/>
      <c r="FS8" s="274"/>
      <c r="FT8" s="272" t="s">
        <v>20</v>
      </c>
      <c r="FU8" s="273"/>
      <c r="FV8" s="273"/>
      <c r="FW8" s="274"/>
      <c r="FX8" s="272" t="s">
        <v>20</v>
      </c>
      <c r="FY8" s="273"/>
      <c r="FZ8" s="273"/>
      <c r="GA8" s="274"/>
    </row>
    <row r="9" spans="1:183" s="117" customFormat="1" ht="18" customHeight="1" x14ac:dyDescent="0.3">
      <c r="C9" s="97" t="s">
        <v>54</v>
      </c>
      <c r="D9" s="276" t="s">
        <v>9</v>
      </c>
      <c r="E9" s="276"/>
      <c r="F9" s="276"/>
      <c r="G9" s="277"/>
      <c r="H9" s="275" t="s">
        <v>6</v>
      </c>
      <c r="I9" s="276"/>
      <c r="J9" s="276"/>
      <c r="K9" s="277"/>
      <c r="L9" s="275" t="s">
        <v>7</v>
      </c>
      <c r="M9" s="276"/>
      <c r="N9" s="276"/>
      <c r="O9" s="277"/>
      <c r="P9" s="275" t="s">
        <v>8</v>
      </c>
      <c r="Q9" s="276"/>
      <c r="R9" s="276"/>
      <c r="S9" s="277"/>
      <c r="T9" s="275" t="s">
        <v>9</v>
      </c>
      <c r="U9" s="276"/>
      <c r="V9" s="276"/>
      <c r="W9" s="277"/>
      <c r="X9" s="275" t="s">
        <v>6</v>
      </c>
      <c r="Y9" s="276"/>
      <c r="Z9" s="276"/>
      <c r="AA9" s="277"/>
      <c r="AB9" s="275" t="s">
        <v>7</v>
      </c>
      <c r="AC9" s="276"/>
      <c r="AD9" s="276"/>
      <c r="AE9" s="277"/>
      <c r="AF9" s="275" t="s">
        <v>8</v>
      </c>
      <c r="AG9" s="276"/>
      <c r="AH9" s="276"/>
      <c r="AI9" s="277"/>
      <c r="AJ9" s="275" t="s">
        <v>9</v>
      </c>
      <c r="AK9" s="276"/>
      <c r="AL9" s="276"/>
      <c r="AM9" s="277"/>
      <c r="AN9" s="275" t="s">
        <v>6</v>
      </c>
      <c r="AO9" s="276"/>
      <c r="AP9" s="276"/>
      <c r="AQ9" s="277"/>
      <c r="AR9" s="275" t="s">
        <v>7</v>
      </c>
      <c r="AS9" s="276"/>
      <c r="AT9" s="276"/>
      <c r="AU9" s="277"/>
      <c r="AV9" s="275" t="s">
        <v>8</v>
      </c>
      <c r="AW9" s="276"/>
      <c r="AX9" s="276"/>
      <c r="AY9" s="277"/>
      <c r="AZ9" s="275" t="s">
        <v>9</v>
      </c>
      <c r="BA9" s="276"/>
      <c r="BB9" s="276"/>
      <c r="BC9" s="277"/>
      <c r="BD9" s="275" t="s">
        <v>6</v>
      </c>
      <c r="BE9" s="276"/>
      <c r="BF9" s="276"/>
      <c r="BG9" s="277"/>
      <c r="BH9" s="275" t="s">
        <v>7</v>
      </c>
      <c r="BI9" s="276"/>
      <c r="BJ9" s="276"/>
      <c r="BK9" s="277"/>
      <c r="BL9" s="275" t="s">
        <v>8</v>
      </c>
      <c r="BM9" s="276"/>
      <c r="BN9" s="276"/>
      <c r="BO9" s="277"/>
      <c r="BP9" s="275" t="s">
        <v>9</v>
      </c>
      <c r="BQ9" s="276"/>
      <c r="BR9" s="276"/>
      <c r="BS9" s="277"/>
      <c r="BT9" s="275" t="s">
        <v>6</v>
      </c>
      <c r="BU9" s="276"/>
      <c r="BV9" s="276"/>
      <c r="BW9" s="277"/>
      <c r="BX9" s="275" t="s">
        <v>7</v>
      </c>
      <c r="BY9" s="276"/>
      <c r="BZ9" s="276"/>
      <c r="CA9" s="277"/>
      <c r="CB9" s="275" t="s">
        <v>8</v>
      </c>
      <c r="CC9" s="276"/>
      <c r="CD9" s="276"/>
      <c r="CE9" s="277"/>
      <c r="CF9" s="275" t="s">
        <v>9</v>
      </c>
      <c r="CG9" s="276"/>
      <c r="CH9" s="276"/>
      <c r="CI9" s="277"/>
      <c r="CJ9" s="275" t="s">
        <v>6</v>
      </c>
      <c r="CK9" s="276"/>
      <c r="CL9" s="276"/>
      <c r="CM9" s="277"/>
      <c r="CN9" s="275" t="s">
        <v>7</v>
      </c>
      <c r="CO9" s="276"/>
      <c r="CP9" s="276"/>
      <c r="CQ9" s="277"/>
      <c r="CR9" s="275" t="s">
        <v>8</v>
      </c>
      <c r="CS9" s="276"/>
      <c r="CT9" s="276"/>
      <c r="CU9" s="277"/>
      <c r="CV9" s="275" t="s">
        <v>9</v>
      </c>
      <c r="CW9" s="276"/>
      <c r="CX9" s="276"/>
      <c r="CY9" s="277"/>
      <c r="CZ9" s="275" t="s">
        <v>6</v>
      </c>
      <c r="DA9" s="276"/>
      <c r="DB9" s="276"/>
      <c r="DC9" s="277"/>
      <c r="DD9" s="275" t="s">
        <v>7</v>
      </c>
      <c r="DE9" s="276"/>
      <c r="DF9" s="276"/>
      <c r="DG9" s="277"/>
      <c r="DH9" s="275" t="s">
        <v>8</v>
      </c>
      <c r="DI9" s="276"/>
      <c r="DJ9" s="276"/>
      <c r="DK9" s="277"/>
      <c r="DL9" s="275" t="s">
        <v>9</v>
      </c>
      <c r="DM9" s="276"/>
      <c r="DN9" s="276"/>
      <c r="DO9" s="277"/>
      <c r="DP9" s="275" t="s">
        <v>6</v>
      </c>
      <c r="DQ9" s="276"/>
      <c r="DR9" s="276"/>
      <c r="DS9" s="277"/>
      <c r="DT9" s="275" t="s">
        <v>7</v>
      </c>
      <c r="DU9" s="276"/>
      <c r="DV9" s="276"/>
      <c r="DW9" s="277"/>
      <c r="DX9" s="275" t="s">
        <v>8</v>
      </c>
      <c r="DY9" s="276"/>
      <c r="DZ9" s="276"/>
      <c r="EA9" s="277"/>
      <c r="EB9" s="275" t="s">
        <v>9</v>
      </c>
      <c r="EC9" s="276"/>
      <c r="ED9" s="276"/>
      <c r="EE9" s="277"/>
      <c r="EF9" s="275" t="s">
        <v>6</v>
      </c>
      <c r="EG9" s="276"/>
      <c r="EH9" s="276"/>
      <c r="EI9" s="277"/>
      <c r="EJ9" s="275" t="s">
        <v>7</v>
      </c>
      <c r="EK9" s="276"/>
      <c r="EL9" s="276"/>
      <c r="EM9" s="277"/>
      <c r="EN9" s="275" t="s">
        <v>8</v>
      </c>
      <c r="EO9" s="276"/>
      <c r="EP9" s="276"/>
      <c r="EQ9" s="277"/>
      <c r="ER9" s="275" t="s">
        <v>9</v>
      </c>
      <c r="ES9" s="276"/>
      <c r="ET9" s="276"/>
      <c r="EU9" s="277"/>
      <c r="EV9" s="275" t="s">
        <v>6</v>
      </c>
      <c r="EW9" s="276"/>
      <c r="EX9" s="276"/>
      <c r="EY9" s="277"/>
      <c r="EZ9" s="275" t="s">
        <v>7</v>
      </c>
      <c r="FA9" s="276"/>
      <c r="FB9" s="276"/>
      <c r="FC9" s="277"/>
      <c r="FD9" s="275" t="s">
        <v>8</v>
      </c>
      <c r="FE9" s="276"/>
      <c r="FF9" s="276"/>
      <c r="FG9" s="277"/>
      <c r="FH9" s="275" t="s">
        <v>9</v>
      </c>
      <c r="FI9" s="276"/>
      <c r="FJ9" s="276"/>
      <c r="FK9" s="277"/>
      <c r="FL9" s="275" t="s">
        <v>6</v>
      </c>
      <c r="FM9" s="276"/>
      <c r="FN9" s="276"/>
      <c r="FO9" s="277"/>
      <c r="FP9" s="275" t="s">
        <v>7</v>
      </c>
      <c r="FQ9" s="276"/>
      <c r="FR9" s="276"/>
      <c r="FS9" s="277"/>
      <c r="FT9" s="275" t="s">
        <v>8</v>
      </c>
      <c r="FU9" s="276"/>
      <c r="FV9" s="276"/>
      <c r="FW9" s="277"/>
      <c r="FX9" s="275" t="s">
        <v>9</v>
      </c>
      <c r="FY9" s="276"/>
      <c r="FZ9" s="276"/>
      <c r="GA9" s="277"/>
    </row>
    <row r="10" spans="1:183" x14ac:dyDescent="0.3">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3">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3">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3">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3">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FZ84/FZ83-1</f>
        <v>-5.2173913043478293E-2</v>
      </c>
    </row>
    <row r="85" spans="1:183" s="190" customFormat="1" x14ac:dyDescent="0.3">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EP85/EP84-1</f>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FZ85/FZ84-1</f>
        <v>-8.256880733944949E-2</v>
      </c>
    </row>
    <row r="86" spans="1:183" s="34" customFormat="1" x14ac:dyDescent="0.3">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EP86/EP85-1</f>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FZ86/FZ85-1</f>
        <v>0</v>
      </c>
    </row>
    <row r="87" spans="1:183" s="34" customFormat="1" x14ac:dyDescent="0.3">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F87/F86-1</f>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J87/J86-1</f>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N87/N86-1</f>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R87/R86-1</f>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V87/V86-1</f>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Z87/Z86-1</f>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AD87/AD86-1</f>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AH87/AH86-1</f>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AL87/AL86-1</f>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AP87/AP86-1</f>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AT87/AT86-1</f>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AX87/AX86-1</f>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BB87/BB86-1</f>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BF87/BF86-1</f>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BJ87/BJ86-1</f>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BN87/BN86-1</f>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BR87/BR86-1</f>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BV87/BV86-1</f>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BZ87/BZ86-1</f>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CD87/CD86-1</f>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CH87/CH86-1</f>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CL87/CL86-1</f>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CP87/CP86-1</f>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CT87/CT86-1</f>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CX87/CX86-1</f>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DB87/DB86-1</f>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DF87/DF86-1</f>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DJ87/DJ86-1</f>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DN87/DN86-1</f>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DR87/DR86-1</f>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DV87/DV86-1</f>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DZ87/DZ86-1</f>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ED87/ED86-1</f>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EH87/EH86-1</f>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EL87/EL86-1</f>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EP87/EP86-1</f>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EX87/EX86-1</f>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FB87/FB86-1</f>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FF87/FF86-1</f>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FJ87/FJ86-1</f>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FN87/FN86-1</f>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FR87/FR86-1</f>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FV87/FV86-1</f>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FZ87/FZ86-1</f>
        <v>0.12000000000000011</v>
      </c>
    </row>
    <row r="88" spans="1:183" s="34" customFormat="1" x14ac:dyDescent="0.3">
      <c r="A88" s="34">
        <f t="shared" ref="A88:A89" si="180">MONTH(C88)</f>
        <v>6</v>
      </c>
      <c r="B88" s="34">
        <f t="shared" ref="B88:B89" si="181">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F88/F87-1</f>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J88/J87-1</f>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N88/N87-1</f>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R88/R87-1</f>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V88/V87-1</f>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Z88/Z87-1</f>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AD88/AD87-1</f>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AH88/AH87-1</f>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AL88/AL87-1</f>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AP88/AP87-1</f>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AT88/AT87-1</f>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AX88/AX87-1</f>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BB88/BB87-1</f>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BF88/BF87-1</f>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BJ88/BJ87-1</f>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BN88/BN87-1</f>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BR88/BR87-1</f>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BV88/BV87-1</f>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BZ88/BZ87-1</f>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CD88/CD87-1</f>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CH88/CH87-1</f>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CL88/CL87-1</f>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CP88/CP87-1</f>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CT88/CT87-1</f>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CX88/CX87-1</f>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DB88/DB87-1</f>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DF88/DF87-1</f>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DJ88/DJ87-1</f>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DN88/DN87-1</f>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DR88/DR87-1</f>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DV88/DV87-1</f>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DZ88/DZ87-1</f>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ED88/ED87-1</f>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EH88/EH87-1</f>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EL88/EL87-1</f>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EP88/EP87-1</f>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EX88/EX87-1</f>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FB88/FB87-1</f>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FF88/FF87-1</f>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FJ88/FJ87-1</f>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FN88/FN87-1</f>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FR88/FR87-1</f>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FV88/FV87-1</f>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FZ88/FZ87-1</f>
        <v>0.21428571428571419</v>
      </c>
    </row>
    <row r="89" spans="1:183" s="34" customFormat="1" x14ac:dyDescent="0.3">
      <c r="A89" s="34">
        <f t="shared" si="180"/>
        <v>1</v>
      </c>
      <c r="B89" s="34">
        <f t="shared" si="181"/>
        <v>1900</v>
      </c>
      <c r="C89" s="37"/>
      <c r="D89" s="54"/>
      <c r="E89" s="55"/>
      <c r="F89" s="199"/>
      <c r="G89" s="70"/>
      <c r="H89" s="54"/>
      <c r="I89" s="55"/>
      <c r="J89" s="199"/>
      <c r="K89" s="70"/>
      <c r="L89" s="78"/>
      <c r="M89" s="55"/>
      <c r="N89" s="58"/>
      <c r="O89" s="70"/>
      <c r="P89" s="78"/>
      <c r="Q89" s="55"/>
      <c r="R89" s="58"/>
      <c r="S89" s="70"/>
      <c r="T89" s="78"/>
      <c r="U89" s="55"/>
      <c r="V89" s="58"/>
      <c r="W89" s="70"/>
      <c r="X89" s="78"/>
      <c r="Y89" s="55"/>
      <c r="Z89" s="199"/>
      <c r="AA89" s="70"/>
      <c r="AB89" s="78"/>
      <c r="AC89" s="55"/>
      <c r="AD89" s="58"/>
      <c r="AE89" s="70"/>
      <c r="AF89" s="78"/>
      <c r="AG89" s="55"/>
      <c r="AH89" s="58"/>
      <c r="AI89" s="70"/>
      <c r="AJ89" s="78"/>
      <c r="AK89" s="55"/>
      <c r="AL89" s="58"/>
      <c r="AM89" s="70"/>
      <c r="AN89" s="78"/>
      <c r="AO89" s="55"/>
      <c r="AP89" s="199"/>
      <c r="AQ89" s="70"/>
      <c r="AR89" s="78"/>
      <c r="AS89" s="55"/>
      <c r="AT89" s="58"/>
      <c r="AU89" s="70"/>
      <c r="AV89" s="78"/>
      <c r="AW89" s="55"/>
      <c r="AX89" s="58"/>
      <c r="AY89" s="70"/>
      <c r="AZ89" s="78"/>
      <c r="BA89" s="55"/>
      <c r="BB89" s="58"/>
      <c r="BC89" s="70"/>
      <c r="BD89" s="78"/>
      <c r="BE89" s="55"/>
      <c r="BF89" s="199"/>
      <c r="BG89" s="70"/>
      <c r="BH89" s="78"/>
      <c r="BI89" s="55"/>
      <c r="BJ89" s="58"/>
      <c r="BK89" s="70"/>
      <c r="BL89" s="78"/>
      <c r="BM89" s="55"/>
      <c r="BN89" s="58"/>
      <c r="BO89" s="70"/>
      <c r="BP89" s="78"/>
      <c r="BQ89" s="55"/>
      <c r="BR89" s="58"/>
      <c r="BS89" s="70"/>
      <c r="BT89" s="78"/>
      <c r="BU89" s="55"/>
      <c r="BV89" s="199"/>
      <c r="BW89" s="70"/>
      <c r="BX89" s="78"/>
      <c r="BY89" s="55"/>
      <c r="BZ89" s="58"/>
      <c r="CA89" s="70"/>
      <c r="CB89" s="78"/>
      <c r="CC89" s="55"/>
      <c r="CD89" s="58"/>
      <c r="CE89" s="70"/>
      <c r="CF89" s="78"/>
      <c r="CG89" s="55"/>
      <c r="CH89" s="58"/>
      <c r="CI89" s="70"/>
      <c r="CJ89" s="78"/>
      <c r="CK89" s="55"/>
      <c r="CL89" s="199"/>
      <c r="CM89" s="70"/>
      <c r="CN89" s="78"/>
      <c r="CO89" s="55"/>
      <c r="CP89" s="58"/>
      <c r="CQ89" s="70"/>
      <c r="CR89" s="78"/>
      <c r="CS89" s="55"/>
      <c r="CT89" s="58"/>
      <c r="CU89" s="70"/>
      <c r="CV89" s="78"/>
      <c r="CW89" s="55"/>
      <c r="CX89" s="199"/>
      <c r="CY89" s="70"/>
      <c r="CZ89" s="78"/>
      <c r="DA89" s="55"/>
      <c r="DB89" s="199"/>
      <c r="DC89" s="70"/>
      <c r="DD89" s="78"/>
      <c r="DE89" s="55"/>
      <c r="DF89" s="58"/>
      <c r="DG89" s="70"/>
      <c r="DH89" s="78"/>
      <c r="DI89" s="55"/>
      <c r="DJ89" s="58"/>
      <c r="DK89" s="70"/>
      <c r="DL89" s="78"/>
      <c r="DM89" s="55"/>
      <c r="DN89" s="58"/>
      <c r="DO89" s="70"/>
      <c r="DP89" s="78"/>
      <c r="DQ89" s="55"/>
      <c r="DR89" s="199"/>
      <c r="DS89" s="70"/>
      <c r="DT89" s="78"/>
      <c r="DU89" s="55"/>
      <c r="DV89" s="58"/>
      <c r="DW89" s="70"/>
      <c r="DX89" s="78"/>
      <c r="DY89" s="55"/>
      <c r="DZ89" s="58"/>
      <c r="EA89" s="70"/>
      <c r="EB89" s="78"/>
      <c r="EC89" s="55"/>
      <c r="ED89" s="58"/>
      <c r="EE89" s="70"/>
      <c r="EF89" s="78"/>
      <c r="EG89" s="55"/>
      <c r="EH89" s="199"/>
      <c r="EI89" s="70"/>
      <c r="EJ89" s="78"/>
      <c r="EK89" s="55"/>
      <c r="EL89" s="58"/>
      <c r="EM89" s="70"/>
      <c r="EN89" s="78"/>
      <c r="EO89" s="55"/>
      <c r="EP89" s="58"/>
      <c r="EQ89" s="70"/>
      <c r="ER89" s="78"/>
      <c r="ES89" s="55"/>
      <c r="ET89" s="58"/>
      <c r="EU89" s="70"/>
      <c r="EV89" s="78"/>
      <c r="EW89" s="55"/>
      <c r="EX89" s="199"/>
      <c r="EY89" s="70"/>
      <c r="EZ89" s="78"/>
      <c r="FA89" s="55"/>
      <c r="FB89" s="58"/>
      <c r="FC89" s="70"/>
      <c r="FD89" s="78"/>
      <c r="FE89" s="55"/>
      <c r="FF89" s="58"/>
      <c r="FG89" s="70"/>
      <c r="FH89" s="78"/>
      <c r="FI89" s="55"/>
      <c r="FJ89" s="58"/>
      <c r="FK89" s="70"/>
      <c r="FL89" s="78"/>
      <c r="FM89" s="55"/>
      <c r="FN89" s="199"/>
      <c r="FO89" s="70"/>
      <c r="FP89" s="78"/>
      <c r="FQ89" s="55"/>
      <c r="FR89" s="58"/>
      <c r="FS89" s="70"/>
      <c r="FT89" s="78"/>
      <c r="FU89" s="55"/>
      <c r="FV89" s="58"/>
      <c r="FW89" s="70"/>
      <c r="FX89" s="78"/>
      <c r="FY89" s="55"/>
      <c r="FZ89" s="58"/>
      <c r="GA89" s="70"/>
    </row>
    <row r="90" spans="1:183" s="34" customFormat="1" x14ac:dyDescent="0.3">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3">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3">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3">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3">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3">
      <c r="A95" s="34">
        <f t="shared" ref="A95:A158" si="182">MONTH(C95)</f>
        <v>1</v>
      </c>
      <c r="B95" s="34">
        <f t="shared" ref="B95:B158" si="18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3">
      <c r="A96" s="34">
        <f t="shared" si="182"/>
        <v>1</v>
      </c>
      <c r="B96" s="34">
        <f t="shared" si="18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
      <c r="A97" s="34">
        <f t="shared" si="182"/>
        <v>1</v>
      </c>
      <c r="B97" s="34">
        <f t="shared" si="18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
      <c r="A98" s="34">
        <f t="shared" si="182"/>
        <v>1</v>
      </c>
      <c r="B98" s="34">
        <f t="shared" si="18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
      <c r="A99" s="34">
        <f t="shared" si="182"/>
        <v>1</v>
      </c>
      <c r="B99" s="34">
        <f t="shared" si="18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
      <c r="A100" s="34">
        <f t="shared" si="182"/>
        <v>1</v>
      </c>
      <c r="B100" s="34">
        <f t="shared" si="18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
      <c r="A101" s="34">
        <f t="shared" si="182"/>
        <v>1</v>
      </c>
      <c r="B101" s="34">
        <f t="shared" si="18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
      <c r="A102" s="34">
        <f t="shared" si="182"/>
        <v>1</v>
      </c>
      <c r="B102" s="34">
        <f t="shared" si="18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
      <c r="A103" s="34">
        <f t="shared" si="182"/>
        <v>1</v>
      </c>
      <c r="B103" s="34">
        <f t="shared" si="18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
      <c r="A104" s="34">
        <f t="shared" si="182"/>
        <v>1</v>
      </c>
      <c r="B104" s="34">
        <f t="shared" si="18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
      <c r="A105" s="34">
        <f t="shared" si="182"/>
        <v>1</v>
      </c>
      <c r="B105" s="34">
        <f t="shared" si="18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
      <c r="A106" s="34">
        <f t="shared" si="182"/>
        <v>1</v>
      </c>
      <c r="B106" s="34">
        <f t="shared" si="18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
      <c r="A107" s="34">
        <f t="shared" si="182"/>
        <v>1</v>
      </c>
      <c r="B107" s="34">
        <f t="shared" si="18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
      <c r="A108" s="34">
        <f t="shared" si="182"/>
        <v>1</v>
      </c>
      <c r="B108" s="34">
        <f t="shared" si="18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
      <c r="A109" s="34">
        <f t="shared" si="182"/>
        <v>1</v>
      </c>
      <c r="B109" s="34">
        <f t="shared" si="18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
      <c r="A110" s="34">
        <f t="shared" si="182"/>
        <v>1</v>
      </c>
      <c r="B110" s="34">
        <f t="shared" si="18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
      <c r="A111" s="34">
        <f t="shared" si="182"/>
        <v>1</v>
      </c>
      <c r="B111" s="34">
        <f t="shared" si="18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
      <c r="A112" s="34">
        <f t="shared" si="182"/>
        <v>1</v>
      </c>
      <c r="B112" s="34">
        <f t="shared" si="18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
      <c r="A113" s="34">
        <f t="shared" si="182"/>
        <v>1</v>
      </c>
      <c r="B113" s="34">
        <f t="shared" si="18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
      <c r="A114" s="34">
        <f t="shared" si="182"/>
        <v>1</v>
      </c>
      <c r="B114" s="34">
        <f t="shared" si="18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
      <c r="A115" s="34">
        <f t="shared" si="182"/>
        <v>1</v>
      </c>
      <c r="B115" s="34">
        <f t="shared" si="18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
      <c r="A116" s="34">
        <f t="shared" si="182"/>
        <v>1</v>
      </c>
      <c r="B116" s="34">
        <f t="shared" si="18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
      <c r="A117" s="34">
        <f t="shared" si="182"/>
        <v>1</v>
      </c>
      <c r="B117" s="34">
        <f t="shared" si="18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
      <c r="A118" s="34">
        <f t="shared" si="182"/>
        <v>1</v>
      </c>
      <c r="B118" s="34">
        <f t="shared" si="18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
      <c r="A119" s="34">
        <f t="shared" si="182"/>
        <v>1</v>
      </c>
      <c r="B119" s="34">
        <f t="shared" si="18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
      <c r="A120" s="34">
        <f t="shared" si="182"/>
        <v>1</v>
      </c>
      <c r="B120" s="34">
        <f t="shared" si="18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
      <c r="A121" s="34">
        <f t="shared" si="182"/>
        <v>1</v>
      </c>
      <c r="B121" s="34">
        <f t="shared" si="18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
      <c r="A122" s="34">
        <f t="shared" si="182"/>
        <v>1</v>
      </c>
      <c r="B122" s="34">
        <f t="shared" si="18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
      <c r="A123" s="34">
        <f t="shared" si="182"/>
        <v>1</v>
      </c>
      <c r="B123" s="34">
        <f t="shared" si="18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
      <c r="A124" s="34">
        <f t="shared" si="182"/>
        <v>1</v>
      </c>
      <c r="B124" s="34">
        <f t="shared" si="18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
      <c r="A125" s="34">
        <f t="shared" si="182"/>
        <v>1</v>
      </c>
      <c r="B125" s="34">
        <f t="shared" si="18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
      <c r="A126" s="34">
        <f t="shared" si="182"/>
        <v>1</v>
      </c>
      <c r="B126" s="34">
        <f t="shared" si="18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
      <c r="A127" s="34">
        <f t="shared" si="182"/>
        <v>1</v>
      </c>
      <c r="B127" s="34">
        <f t="shared" si="18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
      <c r="A128" s="34">
        <f t="shared" si="182"/>
        <v>1</v>
      </c>
      <c r="B128" s="34">
        <f t="shared" si="18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
      <c r="A129" s="34">
        <f t="shared" si="182"/>
        <v>1</v>
      </c>
      <c r="B129" s="34">
        <f t="shared" si="18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
      <c r="A130" s="34">
        <f t="shared" si="182"/>
        <v>1</v>
      </c>
      <c r="B130" s="34">
        <f t="shared" si="18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
      <c r="A131" s="34">
        <f t="shared" si="182"/>
        <v>1</v>
      </c>
      <c r="B131" s="34">
        <f t="shared" si="18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
      <c r="A132" s="34">
        <f t="shared" si="182"/>
        <v>1</v>
      </c>
      <c r="B132" s="34">
        <f t="shared" si="18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3">
      <c r="A133" s="34">
        <f t="shared" si="182"/>
        <v>1</v>
      </c>
      <c r="B133" s="34">
        <f t="shared" si="18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3">
      <c r="A134" s="34">
        <f t="shared" si="182"/>
        <v>1</v>
      </c>
      <c r="B134" s="34">
        <f t="shared" si="18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3">
      <c r="A135" s="34">
        <f t="shared" si="182"/>
        <v>1</v>
      </c>
      <c r="B135" s="34">
        <f t="shared" si="18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3">
      <c r="A136" s="34">
        <f t="shared" si="182"/>
        <v>1</v>
      </c>
      <c r="B136" s="34">
        <f t="shared" si="18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
      <c r="A137" s="34">
        <f t="shared" si="182"/>
        <v>1</v>
      </c>
      <c r="B137" s="34">
        <f t="shared" si="18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
      <c r="A138" s="34">
        <f t="shared" si="182"/>
        <v>1</v>
      </c>
      <c r="B138" s="34">
        <f t="shared" si="18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3">
      <c r="A139" s="34">
        <f t="shared" si="182"/>
        <v>1</v>
      </c>
      <c r="B139" s="34">
        <f t="shared" si="18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
      <c r="A140" s="34">
        <f t="shared" si="182"/>
        <v>1</v>
      </c>
      <c r="B140" s="34">
        <f t="shared" si="18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3">
      <c r="A141" s="34">
        <f t="shared" si="182"/>
        <v>1</v>
      </c>
      <c r="B141" s="34">
        <f t="shared" si="18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3">
      <c r="A142" s="34">
        <f t="shared" si="182"/>
        <v>1</v>
      </c>
      <c r="B142" s="34">
        <f t="shared" si="18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3">
      <c r="A143" s="34">
        <f t="shared" si="182"/>
        <v>1</v>
      </c>
      <c r="B143" s="34">
        <f t="shared" si="18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
      <c r="A144" s="34">
        <f t="shared" si="182"/>
        <v>1</v>
      </c>
      <c r="B144" s="34">
        <f t="shared" si="18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3">
      <c r="A145" s="34">
        <f t="shared" si="182"/>
        <v>1</v>
      </c>
      <c r="B145" s="34">
        <f t="shared" si="18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
      <c r="A146" s="34">
        <f t="shared" si="182"/>
        <v>1</v>
      </c>
      <c r="B146" s="34">
        <f t="shared" si="18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
      <c r="A147" s="34">
        <f t="shared" si="182"/>
        <v>1</v>
      </c>
      <c r="B147" s="34">
        <f t="shared" si="18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3">
      <c r="A148" s="34">
        <f t="shared" si="182"/>
        <v>1</v>
      </c>
      <c r="B148" s="34">
        <f t="shared" si="18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
      <c r="A149" s="34">
        <f t="shared" si="182"/>
        <v>1</v>
      </c>
      <c r="B149" s="34">
        <f t="shared" si="18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
      <c r="A150" s="34">
        <f t="shared" si="182"/>
        <v>1</v>
      </c>
      <c r="B150" s="34">
        <f t="shared" si="18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3">
      <c r="A151" s="34">
        <f t="shared" si="182"/>
        <v>1</v>
      </c>
      <c r="B151" s="34">
        <f t="shared" si="18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3">
      <c r="A152" s="34">
        <f t="shared" si="182"/>
        <v>1</v>
      </c>
      <c r="B152" s="34">
        <f t="shared" si="18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
      <c r="A153" s="34">
        <f t="shared" si="182"/>
        <v>1</v>
      </c>
      <c r="B153" s="34">
        <f t="shared" si="18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
      <c r="A154" s="34">
        <f t="shared" si="182"/>
        <v>1</v>
      </c>
      <c r="B154" s="34">
        <f t="shared" si="18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
      <c r="A155" s="34">
        <f t="shared" si="182"/>
        <v>1</v>
      </c>
      <c r="B155" s="34">
        <f t="shared" si="18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
      <c r="A156" s="34">
        <f t="shared" si="182"/>
        <v>1</v>
      </c>
      <c r="B156" s="34">
        <f t="shared" si="18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3">
      <c r="A157" s="34">
        <f t="shared" si="182"/>
        <v>1</v>
      </c>
      <c r="B157" s="34">
        <f t="shared" si="18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
      <c r="A158" s="34">
        <f t="shared" si="182"/>
        <v>1</v>
      </c>
      <c r="B158" s="34">
        <f t="shared" si="18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
      <c r="A159" s="34">
        <f t="shared" ref="A159:A222" si="184">MONTH(C159)</f>
        <v>1</v>
      </c>
      <c r="B159" s="34">
        <f t="shared" ref="B159:B222" si="18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3">
      <c r="A160" s="34">
        <f t="shared" si="184"/>
        <v>1</v>
      </c>
      <c r="B160" s="34">
        <f t="shared" si="18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3">
      <c r="A161" s="34">
        <f t="shared" si="184"/>
        <v>1</v>
      </c>
      <c r="B161" s="34">
        <f t="shared" si="18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
      <c r="A162" s="34">
        <f t="shared" si="184"/>
        <v>1</v>
      </c>
      <c r="B162" s="34">
        <f t="shared" si="18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3"/>
      <c r="FX162" s="78"/>
      <c r="FY162" s="54"/>
      <c r="FZ162" s="61"/>
      <c r="GA162" s="73"/>
      <c r="GC162" s="34"/>
    </row>
    <row r="163" spans="1:185" x14ac:dyDescent="0.3">
      <c r="A163" s="34">
        <f t="shared" si="184"/>
        <v>1</v>
      </c>
      <c r="B163" s="34">
        <f t="shared" si="18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
      <c r="A164" s="34">
        <f t="shared" si="184"/>
        <v>1</v>
      </c>
      <c r="B164" s="34">
        <f t="shared" si="18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3">
      <c r="A165" s="34">
        <f t="shared" si="184"/>
        <v>1</v>
      </c>
      <c r="B165" s="34">
        <f t="shared" si="18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3"/>
      <c r="FX165" s="78"/>
      <c r="FY165" s="54"/>
      <c r="FZ165" s="61"/>
      <c r="GA165" s="73"/>
      <c r="GC165" s="34"/>
    </row>
    <row r="166" spans="1:185" x14ac:dyDescent="0.3">
      <c r="A166" s="34">
        <f t="shared" si="184"/>
        <v>1</v>
      </c>
      <c r="B166" s="34">
        <f t="shared" si="18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3">
      <c r="A167" s="34">
        <f t="shared" si="184"/>
        <v>1</v>
      </c>
      <c r="B167" s="34">
        <f t="shared" si="18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3"/>
      <c r="FX167" s="78"/>
      <c r="FY167" s="54"/>
      <c r="FZ167" s="61"/>
      <c r="GA167" s="73"/>
      <c r="GC167" s="34"/>
    </row>
    <row r="168" spans="1:185" x14ac:dyDescent="0.3">
      <c r="A168" s="34">
        <f t="shared" si="184"/>
        <v>1</v>
      </c>
      <c r="B168" s="34">
        <f t="shared" si="18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3">
      <c r="A169" s="34">
        <f t="shared" si="184"/>
        <v>1</v>
      </c>
      <c r="B169" s="34">
        <f t="shared" si="18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
      <c r="A170" s="34">
        <f t="shared" si="184"/>
        <v>1</v>
      </c>
      <c r="B170" s="34">
        <f t="shared" si="18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3"/>
      <c r="FX170" s="78"/>
      <c r="FY170" s="54"/>
      <c r="FZ170" s="61"/>
      <c r="GA170" s="73"/>
      <c r="GC170" s="34"/>
    </row>
    <row r="171" spans="1:185" x14ac:dyDescent="0.3">
      <c r="A171" s="34">
        <f t="shared" si="184"/>
        <v>1</v>
      </c>
      <c r="B171" s="34">
        <f t="shared" si="18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
      <c r="A172" s="34">
        <f t="shared" si="184"/>
        <v>1</v>
      </c>
      <c r="B172" s="34">
        <f t="shared" si="18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3">
      <c r="A173" s="34">
        <f t="shared" si="184"/>
        <v>1</v>
      </c>
      <c r="B173" s="34">
        <f t="shared" si="18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3">
      <c r="A174" s="34">
        <f t="shared" si="184"/>
        <v>1</v>
      </c>
      <c r="B174" s="34">
        <f t="shared" si="18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3">
      <c r="A175" s="34">
        <f t="shared" si="184"/>
        <v>1</v>
      </c>
      <c r="B175" s="34">
        <f t="shared" si="18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3"/>
      <c r="FX175" s="78"/>
      <c r="FY175" s="54"/>
      <c r="FZ175" s="61"/>
      <c r="GA175" s="73"/>
      <c r="GC175" s="34"/>
    </row>
    <row r="176" spans="1:185" x14ac:dyDescent="0.3">
      <c r="A176" s="34">
        <f t="shared" si="184"/>
        <v>1</v>
      </c>
      <c r="B176" s="34">
        <f t="shared" si="18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3">
      <c r="A177" s="34">
        <f t="shared" si="184"/>
        <v>1</v>
      </c>
      <c r="B177" s="34">
        <f t="shared" si="18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
      <c r="A178" s="34">
        <f t="shared" si="184"/>
        <v>1</v>
      </c>
      <c r="B178" s="34">
        <f t="shared" si="18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
      <c r="A179" s="34">
        <f t="shared" si="184"/>
        <v>1</v>
      </c>
      <c r="B179" s="34">
        <f t="shared" si="18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3"/>
      <c r="FX179" s="78"/>
      <c r="FY179" s="54"/>
      <c r="FZ179" s="61"/>
      <c r="GA179" s="73"/>
      <c r="GC179" s="34"/>
    </row>
    <row r="180" spans="1:185" x14ac:dyDescent="0.3">
      <c r="A180" s="34">
        <f t="shared" si="184"/>
        <v>1</v>
      </c>
      <c r="B180" s="34">
        <f t="shared" si="18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3">
      <c r="A181" s="34">
        <f t="shared" si="184"/>
        <v>1</v>
      </c>
      <c r="B181" s="34">
        <f t="shared" si="18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
      <c r="A182" s="34">
        <f t="shared" si="184"/>
        <v>1</v>
      </c>
      <c r="B182" s="34">
        <f t="shared" si="18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
      <c r="A183" s="34">
        <f t="shared" si="184"/>
        <v>1</v>
      </c>
      <c r="B183" s="34">
        <f t="shared" si="18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3"/>
      <c r="FX183" s="78"/>
      <c r="FY183" s="54"/>
      <c r="FZ183" s="61"/>
      <c r="GA183" s="73"/>
      <c r="GC183" s="34"/>
    </row>
    <row r="184" spans="1:185" x14ac:dyDescent="0.3">
      <c r="A184" s="34">
        <f t="shared" si="184"/>
        <v>1</v>
      </c>
      <c r="B184" s="34">
        <f t="shared" si="18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1"/>
      <c r="FX184" s="78"/>
      <c r="FY184" s="55"/>
      <c r="FZ184" s="58"/>
      <c r="GA184" s="71"/>
      <c r="GC184" s="34"/>
    </row>
    <row r="185" spans="1:185" x14ac:dyDescent="0.3">
      <c r="A185" s="34">
        <f t="shared" si="184"/>
        <v>1</v>
      </c>
      <c r="B185" s="34">
        <f t="shared" si="18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3">
      <c r="A186" s="34">
        <f t="shared" si="184"/>
        <v>1</v>
      </c>
      <c r="B186" s="34">
        <f t="shared" si="18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
      <c r="A187" s="34">
        <f t="shared" si="184"/>
        <v>1</v>
      </c>
      <c r="B187" s="34">
        <f t="shared" si="18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
      <c r="A188" s="34">
        <f t="shared" si="184"/>
        <v>1</v>
      </c>
      <c r="B188" s="34">
        <f t="shared" si="18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
      <c r="A189" s="34">
        <f t="shared" si="184"/>
        <v>1</v>
      </c>
      <c r="B189" s="34">
        <f t="shared" si="18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3"/>
      <c r="FX189" s="78"/>
      <c r="FY189" s="54"/>
      <c r="FZ189" s="61"/>
      <c r="GA189" s="73"/>
      <c r="GC189" s="34"/>
    </row>
    <row r="190" spans="1:185" x14ac:dyDescent="0.3">
      <c r="A190" s="34">
        <f t="shared" si="184"/>
        <v>1</v>
      </c>
      <c r="B190" s="34">
        <f t="shared" si="18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3">
      <c r="A191" s="34">
        <f t="shared" si="184"/>
        <v>1</v>
      </c>
      <c r="B191" s="34">
        <f t="shared" si="18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3"/>
      <c r="FX191" s="78"/>
      <c r="FY191" s="54"/>
      <c r="FZ191" s="61"/>
      <c r="GA191" s="73"/>
      <c r="GC191" s="34"/>
    </row>
    <row r="192" spans="1:185" x14ac:dyDescent="0.3">
      <c r="A192" s="34">
        <f t="shared" si="184"/>
        <v>1</v>
      </c>
      <c r="B192" s="34">
        <f t="shared" si="18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3">
      <c r="A193" s="34">
        <f t="shared" si="184"/>
        <v>1</v>
      </c>
      <c r="B193" s="34">
        <f t="shared" si="18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
      <c r="A194" s="34">
        <f t="shared" si="184"/>
        <v>1</v>
      </c>
      <c r="B194" s="34">
        <f t="shared" si="18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
      <c r="A195" s="34">
        <f t="shared" si="184"/>
        <v>1</v>
      </c>
      <c r="B195" s="34">
        <f t="shared" si="18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3"/>
      <c r="FX195" s="78"/>
      <c r="FY195" s="54"/>
      <c r="FZ195" s="61"/>
      <c r="GA195" s="73"/>
      <c r="GC195" s="34"/>
    </row>
    <row r="196" spans="1:185" x14ac:dyDescent="0.3">
      <c r="A196" s="34">
        <f t="shared" si="184"/>
        <v>1</v>
      </c>
      <c r="B196" s="34">
        <f t="shared" si="18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3">
      <c r="A197" s="34">
        <f t="shared" si="184"/>
        <v>1</v>
      </c>
      <c r="B197" s="34">
        <f t="shared" si="18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3">
      <c r="A198" s="34">
        <f t="shared" si="184"/>
        <v>1</v>
      </c>
      <c r="B198" s="34">
        <f t="shared" si="18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
      <c r="A199" s="34">
        <f t="shared" si="184"/>
        <v>1</v>
      </c>
      <c r="B199" s="34">
        <f t="shared" si="18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
      <c r="A200" s="34">
        <f t="shared" si="184"/>
        <v>1</v>
      </c>
      <c r="B200" s="34">
        <f t="shared" si="18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3"/>
      <c r="FX200" s="78"/>
      <c r="FY200" s="54"/>
      <c r="FZ200" s="61"/>
      <c r="GA200" s="73"/>
      <c r="GC200" s="34"/>
    </row>
    <row r="201" spans="1:185" x14ac:dyDescent="0.3">
      <c r="A201" s="34">
        <f t="shared" si="184"/>
        <v>1</v>
      </c>
      <c r="B201" s="34">
        <f t="shared" si="18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3">
      <c r="A202" s="34">
        <f t="shared" si="184"/>
        <v>1</v>
      </c>
      <c r="B202" s="34">
        <f t="shared" si="18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
      <c r="A203" s="34">
        <f t="shared" si="184"/>
        <v>1</v>
      </c>
      <c r="B203" s="34">
        <f t="shared" si="18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
      <c r="A204" s="34">
        <f t="shared" si="184"/>
        <v>1</v>
      </c>
      <c r="B204" s="34">
        <f t="shared" si="18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
      <c r="A205" s="34">
        <f t="shared" si="184"/>
        <v>1</v>
      </c>
      <c r="B205" s="34">
        <f t="shared" si="18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3">
      <c r="A206" s="34">
        <f t="shared" si="184"/>
        <v>1</v>
      </c>
      <c r="B206" s="34">
        <f t="shared" si="18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3">
      <c r="A207" s="34">
        <f t="shared" si="184"/>
        <v>1</v>
      </c>
      <c r="B207" s="34">
        <f t="shared" si="18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
      <c r="A208" s="34">
        <f t="shared" si="184"/>
        <v>1</v>
      </c>
      <c r="B208" s="34">
        <f t="shared" si="18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
      <c r="A209" s="34">
        <f t="shared" si="184"/>
        <v>1</v>
      </c>
      <c r="B209" s="34">
        <f t="shared" si="18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
      <c r="A210" s="34">
        <f t="shared" si="184"/>
        <v>1</v>
      </c>
      <c r="B210" s="34">
        <f t="shared" si="18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
      <c r="A211" s="34">
        <f t="shared" si="184"/>
        <v>1</v>
      </c>
      <c r="B211" s="34">
        <f t="shared" si="18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3"/>
      <c r="FX211" s="78"/>
      <c r="FY211" s="54"/>
      <c r="FZ211" s="61"/>
      <c r="GA211" s="73"/>
      <c r="GC211" s="34"/>
    </row>
    <row r="212" spans="1:185" x14ac:dyDescent="0.3">
      <c r="A212" s="34">
        <f t="shared" si="184"/>
        <v>1</v>
      </c>
      <c r="B212" s="34">
        <f t="shared" si="18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3">
      <c r="A213" s="34">
        <f t="shared" si="184"/>
        <v>1</v>
      </c>
      <c r="B213" s="34">
        <f t="shared" si="18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
      <c r="A214" s="34">
        <f t="shared" si="184"/>
        <v>1</v>
      </c>
      <c r="B214" s="34">
        <f t="shared" si="18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3">
      <c r="A215" s="34">
        <f t="shared" si="184"/>
        <v>1</v>
      </c>
      <c r="B215" s="34">
        <f t="shared" si="18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3">
      <c r="A216" s="34">
        <f t="shared" si="184"/>
        <v>1</v>
      </c>
      <c r="B216" s="34">
        <f t="shared" si="18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3">
      <c r="A217" s="34">
        <f t="shared" si="184"/>
        <v>1</v>
      </c>
      <c r="B217" s="34">
        <f t="shared" si="18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3">
      <c r="A218" s="34">
        <f t="shared" si="184"/>
        <v>1</v>
      </c>
      <c r="B218" s="34">
        <f t="shared" si="18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3">
      <c r="A219" s="34">
        <f t="shared" si="184"/>
        <v>1</v>
      </c>
      <c r="B219" s="34">
        <f t="shared" si="18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3">
      <c r="A220" s="34">
        <f t="shared" si="184"/>
        <v>1</v>
      </c>
      <c r="B220" s="34">
        <f t="shared" si="18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3">
      <c r="A221" s="34">
        <f t="shared" si="184"/>
        <v>1</v>
      </c>
      <c r="B221" s="34">
        <f t="shared" si="18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3">
      <c r="A222" s="34">
        <f t="shared" si="184"/>
        <v>1</v>
      </c>
      <c r="B222" s="34">
        <f t="shared" si="18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3">
      <c r="A223" s="34">
        <f t="shared" ref="A223:A286" si="186">MONTH(C223)</f>
        <v>1</v>
      </c>
      <c r="B223" s="34">
        <f t="shared" ref="B223:B286" si="18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3">
      <c r="A224" s="34">
        <f t="shared" si="186"/>
        <v>1</v>
      </c>
      <c r="B224" s="34">
        <f t="shared" si="18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3">
      <c r="A225" s="34">
        <f t="shared" si="186"/>
        <v>1</v>
      </c>
      <c r="B225" s="34">
        <f t="shared" si="18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3">
      <c r="A226" s="34">
        <f t="shared" si="186"/>
        <v>1</v>
      </c>
      <c r="B226" s="34">
        <f t="shared" si="18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3">
      <c r="A227" s="34">
        <f t="shared" si="186"/>
        <v>1</v>
      </c>
      <c r="B227" s="34">
        <f t="shared" si="18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3">
      <c r="A228" s="34">
        <f t="shared" si="186"/>
        <v>1</v>
      </c>
      <c r="B228" s="34">
        <f t="shared" si="18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3">
      <c r="A229" s="34">
        <f t="shared" si="186"/>
        <v>1</v>
      </c>
      <c r="B229" s="34">
        <f t="shared" si="18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3">
      <c r="A230" s="34">
        <f t="shared" si="186"/>
        <v>1</v>
      </c>
      <c r="B230" s="34">
        <f t="shared" si="18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3">
      <c r="A231" s="34">
        <f t="shared" si="186"/>
        <v>1</v>
      </c>
      <c r="B231" s="34">
        <f t="shared" si="18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3">
      <c r="A232" s="34">
        <f t="shared" si="186"/>
        <v>1</v>
      </c>
      <c r="B232" s="34">
        <f t="shared" si="18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3">
      <c r="A233" s="34">
        <f t="shared" si="186"/>
        <v>1</v>
      </c>
      <c r="B233" s="34">
        <f t="shared" si="18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3">
      <c r="A234" s="34">
        <f t="shared" si="186"/>
        <v>1</v>
      </c>
      <c r="B234" s="34">
        <f t="shared" si="18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3">
      <c r="A235" s="34">
        <f t="shared" si="186"/>
        <v>1</v>
      </c>
      <c r="B235" s="34">
        <f t="shared" si="18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3">
      <c r="A236" s="34">
        <f t="shared" si="186"/>
        <v>1</v>
      </c>
      <c r="B236" s="34">
        <f t="shared" si="18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3">
      <c r="A237" s="34">
        <f t="shared" si="186"/>
        <v>1</v>
      </c>
      <c r="B237" s="34">
        <f t="shared" si="18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3">
      <c r="A238" s="34">
        <f t="shared" si="186"/>
        <v>1</v>
      </c>
      <c r="B238" s="34">
        <f t="shared" si="18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3">
      <c r="A239" s="34">
        <f t="shared" si="186"/>
        <v>1</v>
      </c>
      <c r="B239" s="34">
        <f t="shared" si="18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3">
      <c r="A240" s="34">
        <f t="shared" si="186"/>
        <v>1</v>
      </c>
      <c r="B240" s="34">
        <f t="shared" si="18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3">
      <c r="A241" s="34">
        <f t="shared" si="186"/>
        <v>1</v>
      </c>
      <c r="B241" s="34">
        <f t="shared" si="18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3">
      <c r="A242" s="34">
        <f t="shared" si="186"/>
        <v>1</v>
      </c>
      <c r="B242" s="34">
        <f t="shared" si="18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3">
      <c r="A243" s="34">
        <f t="shared" si="186"/>
        <v>1</v>
      </c>
      <c r="B243" s="34">
        <f t="shared" si="18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3">
      <c r="A244" s="34">
        <f t="shared" si="186"/>
        <v>1</v>
      </c>
      <c r="B244" s="34">
        <f t="shared" si="18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3">
      <c r="A245" s="34">
        <f t="shared" si="186"/>
        <v>1</v>
      </c>
      <c r="B245" s="34">
        <f t="shared" si="18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3">
      <c r="A246" s="34">
        <f t="shared" si="186"/>
        <v>1</v>
      </c>
      <c r="B246" s="34">
        <f t="shared" si="18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3">
      <c r="A247" s="34">
        <f t="shared" si="186"/>
        <v>1</v>
      </c>
      <c r="B247" s="34">
        <f t="shared" si="18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3">
      <c r="A248" s="34">
        <f t="shared" si="186"/>
        <v>1</v>
      </c>
      <c r="B248" s="34">
        <f t="shared" si="18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3">
      <c r="A249" s="34">
        <f t="shared" si="186"/>
        <v>1</v>
      </c>
      <c r="B249" s="34">
        <f t="shared" si="18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3">
      <c r="A250" s="34">
        <f t="shared" si="186"/>
        <v>1</v>
      </c>
      <c r="B250" s="34">
        <f t="shared" si="18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3">
      <c r="A251" s="34">
        <f t="shared" si="186"/>
        <v>1</v>
      </c>
      <c r="B251" s="34">
        <f t="shared" si="18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3">
      <c r="A252" s="34">
        <f t="shared" si="186"/>
        <v>1</v>
      </c>
      <c r="B252" s="34">
        <f t="shared" si="18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3">
      <c r="A253" s="34">
        <f t="shared" si="186"/>
        <v>1</v>
      </c>
      <c r="B253" s="34">
        <f t="shared" si="18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3">
      <c r="A254" s="34">
        <f t="shared" si="186"/>
        <v>1</v>
      </c>
      <c r="B254" s="34">
        <f t="shared" si="18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3">
      <c r="A255" s="34">
        <f t="shared" si="186"/>
        <v>1</v>
      </c>
      <c r="B255" s="34">
        <f t="shared" si="18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3">
      <c r="A256" s="34">
        <f t="shared" si="186"/>
        <v>1</v>
      </c>
      <c r="B256" s="34">
        <f t="shared" si="18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3">
      <c r="A257" s="34">
        <f t="shared" si="186"/>
        <v>1</v>
      </c>
      <c r="B257" s="34">
        <f t="shared" si="18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3">
      <c r="A258" s="34">
        <f t="shared" si="186"/>
        <v>1</v>
      </c>
      <c r="B258" s="34">
        <f t="shared" si="18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
      <c r="A259" s="34">
        <f t="shared" si="186"/>
        <v>1</v>
      </c>
      <c r="B259" s="34">
        <f t="shared" si="18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
      <c r="A260" s="34">
        <f t="shared" si="186"/>
        <v>1</v>
      </c>
      <c r="B260" s="34">
        <f t="shared" si="18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
      <c r="A261" s="34">
        <f t="shared" si="186"/>
        <v>1</v>
      </c>
      <c r="B261" s="34">
        <f t="shared" si="18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
      <c r="A262" s="34">
        <f t="shared" si="186"/>
        <v>1</v>
      </c>
      <c r="B262" s="34">
        <f t="shared" si="18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
      <c r="A263" s="34">
        <f t="shared" si="186"/>
        <v>1</v>
      </c>
      <c r="B263" s="34">
        <f t="shared" si="18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
      <c r="A264" s="34">
        <f t="shared" si="186"/>
        <v>1</v>
      </c>
      <c r="B264" s="34">
        <f t="shared" si="18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
      <c r="A265" s="34">
        <f t="shared" si="186"/>
        <v>1</v>
      </c>
      <c r="B265" s="34">
        <f t="shared" si="18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
      <c r="A266" s="34">
        <f t="shared" si="186"/>
        <v>1</v>
      </c>
      <c r="B266" s="34">
        <f t="shared" si="18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
      <c r="A267" s="34">
        <f t="shared" si="186"/>
        <v>1</v>
      </c>
      <c r="B267" s="34">
        <f t="shared" si="18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
      <c r="A268" s="34">
        <f t="shared" si="186"/>
        <v>1</v>
      </c>
      <c r="B268" s="34">
        <f t="shared" si="18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
      <c r="A269" s="34">
        <f t="shared" si="186"/>
        <v>1</v>
      </c>
      <c r="B269" s="34">
        <f t="shared" si="18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
      <c r="A270" s="34">
        <f t="shared" si="186"/>
        <v>1</v>
      </c>
      <c r="B270" s="34">
        <f t="shared" si="18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
      <c r="A271" s="34">
        <f t="shared" si="186"/>
        <v>1</v>
      </c>
      <c r="B271" s="34">
        <f t="shared" si="18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
      <c r="A272" s="34">
        <f t="shared" si="186"/>
        <v>1</v>
      </c>
      <c r="B272" s="34">
        <f t="shared" si="18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
      <c r="A273" s="34">
        <f t="shared" si="186"/>
        <v>1</v>
      </c>
      <c r="B273" s="34">
        <f t="shared" si="18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
      <c r="A274" s="34">
        <f t="shared" si="186"/>
        <v>1</v>
      </c>
      <c r="B274" s="34">
        <f t="shared" si="18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
      <c r="A275" s="34">
        <f t="shared" si="186"/>
        <v>1</v>
      </c>
      <c r="B275" s="34">
        <f t="shared" si="18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
      <c r="A276" s="34">
        <f t="shared" si="186"/>
        <v>1</v>
      </c>
      <c r="B276" s="34">
        <f t="shared" si="18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
      <c r="A277" s="34">
        <f t="shared" si="186"/>
        <v>1</v>
      </c>
      <c r="B277" s="34">
        <f t="shared" si="18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
      <c r="A278" s="34">
        <f t="shared" si="186"/>
        <v>1</v>
      </c>
      <c r="B278" s="34">
        <f t="shared" si="18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
      <c r="A279" s="34">
        <f t="shared" si="186"/>
        <v>1</v>
      </c>
      <c r="B279" s="34">
        <f t="shared" si="18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
      <c r="A280" s="34">
        <f t="shared" si="186"/>
        <v>1</v>
      </c>
      <c r="B280" s="34">
        <f t="shared" si="18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
      <c r="A281" s="34">
        <f t="shared" si="186"/>
        <v>1</v>
      </c>
      <c r="B281" s="34">
        <f t="shared" si="18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
      <c r="A282" s="34">
        <f t="shared" si="186"/>
        <v>1</v>
      </c>
      <c r="B282" s="34">
        <f t="shared" si="18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
      <c r="A283" s="34">
        <f t="shared" si="186"/>
        <v>1</v>
      </c>
      <c r="B283" s="34">
        <f t="shared" si="18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
      <c r="A284" s="34">
        <f t="shared" si="186"/>
        <v>1</v>
      </c>
      <c r="B284" s="34">
        <f t="shared" si="18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
      <c r="A285" s="34">
        <f t="shared" si="186"/>
        <v>1</v>
      </c>
      <c r="B285" s="34">
        <f t="shared" si="18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
      <c r="A286" s="34">
        <f t="shared" si="186"/>
        <v>1</v>
      </c>
      <c r="B286" s="34">
        <f t="shared" si="18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
      <c r="A287" s="34">
        <f t="shared" ref="A287:A350" si="188">MONTH(C287)</f>
        <v>1</v>
      </c>
      <c r="B287" s="34">
        <f t="shared" ref="B287:B350" si="18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
      <c r="A288" s="34">
        <f t="shared" si="188"/>
        <v>1</v>
      </c>
      <c r="B288" s="34">
        <f t="shared" si="18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
      <c r="A289" s="34">
        <f t="shared" si="188"/>
        <v>1</v>
      </c>
      <c r="B289" s="34">
        <f t="shared" si="18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
      <c r="A290" s="34">
        <f t="shared" si="188"/>
        <v>1</v>
      </c>
      <c r="B290" s="34">
        <f t="shared" si="18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
      <c r="A291" s="34">
        <f t="shared" si="188"/>
        <v>1</v>
      </c>
      <c r="B291" s="34">
        <f t="shared" si="18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
      <c r="A292" s="34">
        <f t="shared" si="188"/>
        <v>1</v>
      </c>
      <c r="B292" s="34">
        <f t="shared" si="18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
      <c r="A293" s="34">
        <f t="shared" si="188"/>
        <v>1</v>
      </c>
      <c r="B293" s="34">
        <f t="shared" si="18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
      <c r="A294" s="34">
        <f t="shared" si="188"/>
        <v>1</v>
      </c>
      <c r="B294" s="34">
        <f t="shared" si="18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
      <c r="A295" s="34">
        <f t="shared" si="188"/>
        <v>1</v>
      </c>
      <c r="B295" s="34">
        <f t="shared" si="18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
      <c r="A296" s="34">
        <f t="shared" si="188"/>
        <v>1</v>
      </c>
      <c r="B296" s="34">
        <f t="shared" si="18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
      <c r="A297" s="34">
        <f t="shared" si="188"/>
        <v>1</v>
      </c>
      <c r="B297" s="34">
        <f t="shared" si="18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
      <c r="A298" s="34">
        <f t="shared" si="188"/>
        <v>1</v>
      </c>
      <c r="B298" s="34">
        <f t="shared" si="18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
      <c r="A299" s="34">
        <f t="shared" si="188"/>
        <v>1</v>
      </c>
      <c r="B299" s="34">
        <f t="shared" si="18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
      <c r="A300" s="34">
        <f t="shared" si="188"/>
        <v>1</v>
      </c>
      <c r="B300" s="34">
        <f t="shared" si="18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
      <c r="A301" s="34">
        <f t="shared" si="188"/>
        <v>1</v>
      </c>
      <c r="B301" s="34">
        <f t="shared" si="18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
      <c r="A302" s="34">
        <f t="shared" si="188"/>
        <v>1</v>
      </c>
      <c r="B302" s="34">
        <f t="shared" si="18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
      <c r="A303" s="34">
        <f t="shared" si="188"/>
        <v>1</v>
      </c>
      <c r="B303" s="34">
        <f t="shared" si="18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
      <c r="A304" s="34">
        <f t="shared" si="188"/>
        <v>1</v>
      </c>
      <c r="B304" s="34">
        <f t="shared" si="18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
      <c r="A305" s="34">
        <f t="shared" si="188"/>
        <v>1</v>
      </c>
      <c r="B305" s="34">
        <f t="shared" si="18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
      <c r="A306" s="34">
        <f t="shared" si="188"/>
        <v>1</v>
      </c>
      <c r="B306" s="34">
        <f t="shared" si="18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
      <c r="A307" s="34">
        <f t="shared" si="188"/>
        <v>1</v>
      </c>
      <c r="B307" s="34">
        <f t="shared" si="18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
      <c r="A308" s="34">
        <f t="shared" si="188"/>
        <v>1</v>
      </c>
      <c r="B308" s="34">
        <f t="shared" si="18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
      <c r="A309" s="34">
        <f t="shared" si="188"/>
        <v>1</v>
      </c>
      <c r="B309" s="34">
        <f t="shared" si="18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3">
      <c r="A310" s="34">
        <f t="shared" si="188"/>
        <v>1</v>
      </c>
      <c r="B310" s="34">
        <f t="shared" si="18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3">
      <c r="A311" s="34">
        <f t="shared" si="188"/>
        <v>1</v>
      </c>
      <c r="B311" s="34">
        <f t="shared" si="18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3">
      <c r="A312" s="34">
        <f t="shared" si="188"/>
        <v>1</v>
      </c>
      <c r="B312" s="34">
        <f t="shared" si="18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
      <c r="A313" s="34">
        <f t="shared" si="188"/>
        <v>1</v>
      </c>
      <c r="B313" s="34">
        <f t="shared" si="18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
      <c r="A314" s="34">
        <f t="shared" si="188"/>
        <v>1</v>
      </c>
      <c r="B314" s="34">
        <f t="shared" si="18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
      <c r="A315" s="34">
        <f t="shared" si="188"/>
        <v>1</v>
      </c>
      <c r="B315" s="34">
        <f t="shared" si="18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3">
      <c r="A316" s="34">
        <f t="shared" si="188"/>
        <v>1</v>
      </c>
      <c r="B316" s="34">
        <f t="shared" si="18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3">
      <c r="A317" s="34">
        <f t="shared" si="188"/>
        <v>1</v>
      </c>
      <c r="B317" s="34">
        <f t="shared" si="18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3">
      <c r="A318" s="34">
        <f t="shared" si="188"/>
        <v>1</v>
      </c>
      <c r="B318" s="34">
        <f t="shared" si="18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3">
      <c r="A319" s="34">
        <f t="shared" si="188"/>
        <v>1</v>
      </c>
      <c r="B319" s="34">
        <f t="shared" si="18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3">
      <c r="A320" s="34">
        <f t="shared" si="188"/>
        <v>1</v>
      </c>
      <c r="B320" s="34">
        <f t="shared" si="18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3">
      <c r="A321" s="34">
        <f t="shared" si="188"/>
        <v>1</v>
      </c>
      <c r="B321" s="34">
        <f t="shared" si="18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3">
      <c r="A322" s="34">
        <f t="shared" si="188"/>
        <v>1</v>
      </c>
      <c r="B322" s="34">
        <f t="shared" si="18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3">
      <c r="A323" s="34">
        <f t="shared" si="188"/>
        <v>1</v>
      </c>
      <c r="B323" s="34">
        <f t="shared" si="18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3">
      <c r="A324" s="34">
        <f t="shared" si="188"/>
        <v>1</v>
      </c>
      <c r="B324" s="34">
        <f t="shared" si="18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3">
      <c r="A325" s="34">
        <f t="shared" si="188"/>
        <v>1</v>
      </c>
      <c r="B325" s="34">
        <f t="shared" si="18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
      <c r="A326" s="34">
        <f t="shared" si="188"/>
        <v>1</v>
      </c>
      <c r="B326" s="34">
        <f t="shared" si="18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
      <c r="A327" s="34">
        <f t="shared" si="188"/>
        <v>1</v>
      </c>
      <c r="B327" s="34">
        <f t="shared" si="18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
      <c r="A328" s="34">
        <f t="shared" si="188"/>
        <v>1</v>
      </c>
      <c r="B328" s="34">
        <f t="shared" si="18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3">
      <c r="A329" s="34">
        <f t="shared" si="188"/>
        <v>1</v>
      </c>
      <c r="B329" s="34">
        <f t="shared" si="18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3">
      <c r="A330" s="34">
        <f t="shared" si="188"/>
        <v>1</v>
      </c>
      <c r="B330" s="34">
        <f t="shared" si="18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3">
      <c r="A331" s="34">
        <f t="shared" si="188"/>
        <v>1</v>
      </c>
      <c r="B331" s="34">
        <f t="shared" si="18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
      <c r="A332" s="34">
        <f t="shared" si="188"/>
        <v>1</v>
      </c>
      <c r="B332" s="34">
        <f t="shared" si="18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3">
      <c r="A333" s="34">
        <f t="shared" si="188"/>
        <v>1</v>
      </c>
      <c r="B333" s="34">
        <f t="shared" si="18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3">
      <c r="A334" s="34">
        <f t="shared" si="188"/>
        <v>1</v>
      </c>
      <c r="B334" s="34">
        <f t="shared" si="18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3">
      <c r="A335" s="34">
        <f t="shared" si="188"/>
        <v>1</v>
      </c>
      <c r="B335" s="34">
        <f t="shared" si="18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3">
      <c r="A336" s="34">
        <f t="shared" si="188"/>
        <v>1</v>
      </c>
      <c r="B336" s="34">
        <f t="shared" si="18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3">
      <c r="A337" s="34">
        <f t="shared" si="188"/>
        <v>1</v>
      </c>
      <c r="B337" s="34">
        <f t="shared" si="18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3">
      <c r="A338" s="34">
        <f t="shared" si="188"/>
        <v>1</v>
      </c>
      <c r="B338" s="34">
        <f t="shared" si="18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3">
      <c r="A339" s="34">
        <f t="shared" si="188"/>
        <v>1</v>
      </c>
      <c r="B339" s="34">
        <f t="shared" si="18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3">
      <c r="A340" s="34">
        <f t="shared" si="188"/>
        <v>1</v>
      </c>
      <c r="B340" s="34">
        <f t="shared" si="18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3">
      <c r="A341" s="34">
        <f t="shared" si="188"/>
        <v>1</v>
      </c>
      <c r="B341" s="34">
        <f t="shared" si="18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3">
      <c r="A342" s="34">
        <f t="shared" si="188"/>
        <v>1</v>
      </c>
      <c r="B342" s="34">
        <f t="shared" si="18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
      <c r="A343" s="34">
        <f t="shared" si="188"/>
        <v>1</v>
      </c>
      <c r="B343" s="34">
        <f t="shared" si="18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
      <c r="A344" s="34">
        <f t="shared" si="188"/>
        <v>1</v>
      </c>
      <c r="B344" s="34">
        <f t="shared" si="18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
      <c r="A345" s="34">
        <f t="shared" si="188"/>
        <v>1</v>
      </c>
      <c r="B345" s="34">
        <f t="shared" si="18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3">
      <c r="A346" s="34">
        <f t="shared" si="188"/>
        <v>1</v>
      </c>
      <c r="B346" s="34">
        <f t="shared" si="18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3">
      <c r="A347" s="34">
        <f t="shared" si="188"/>
        <v>1</v>
      </c>
      <c r="B347" s="34">
        <f t="shared" si="18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3">
      <c r="A348" s="34">
        <f t="shared" si="188"/>
        <v>1</v>
      </c>
      <c r="B348" s="34">
        <f t="shared" si="18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
      <c r="A349" s="34">
        <f t="shared" si="188"/>
        <v>1</v>
      </c>
      <c r="B349" s="34">
        <f t="shared" si="18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
      <c r="A350" s="34">
        <f t="shared" si="188"/>
        <v>1</v>
      </c>
      <c r="B350" s="34">
        <f t="shared" si="18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3">
      <c r="A351" s="34">
        <f t="shared" ref="A351:A414" si="190">MONTH(C351)</f>
        <v>1</v>
      </c>
      <c r="B351" s="34">
        <f t="shared" ref="B351:B414" si="19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3">
      <c r="A352" s="34">
        <f t="shared" si="190"/>
        <v>1</v>
      </c>
      <c r="B352" s="34">
        <f t="shared" si="19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3">
      <c r="A353" s="34">
        <f t="shared" si="190"/>
        <v>1</v>
      </c>
      <c r="B353" s="34">
        <f t="shared" si="19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3">
      <c r="A354" s="34">
        <f t="shared" si="190"/>
        <v>1</v>
      </c>
      <c r="B354" s="34">
        <f t="shared" si="19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3">
      <c r="A355" s="34">
        <f t="shared" si="190"/>
        <v>1</v>
      </c>
      <c r="B355" s="34">
        <f t="shared" si="19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3">
      <c r="A356" s="34">
        <f t="shared" si="190"/>
        <v>1</v>
      </c>
      <c r="B356" s="34">
        <f t="shared" si="19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
      <c r="A357" s="34">
        <f t="shared" si="190"/>
        <v>1</v>
      </c>
      <c r="B357" s="34">
        <f t="shared" si="19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3">
      <c r="A358" s="34">
        <f t="shared" si="190"/>
        <v>1</v>
      </c>
      <c r="B358" s="34">
        <f t="shared" si="19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3">
      <c r="A359" s="34">
        <f t="shared" si="190"/>
        <v>1</v>
      </c>
      <c r="B359" s="34">
        <f t="shared" si="19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3">
      <c r="A360" s="34">
        <f t="shared" si="190"/>
        <v>1</v>
      </c>
      <c r="B360" s="34">
        <f t="shared" si="19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
      <c r="A361" s="34">
        <f t="shared" si="190"/>
        <v>1</v>
      </c>
      <c r="B361" s="34">
        <f t="shared" si="19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
      <c r="A362" s="34">
        <f t="shared" si="190"/>
        <v>1</v>
      </c>
      <c r="B362" s="34">
        <f t="shared" si="19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3">
      <c r="A363" s="34">
        <f t="shared" si="190"/>
        <v>1</v>
      </c>
      <c r="B363" s="34">
        <f t="shared" si="19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3">
      <c r="A364" s="34">
        <f t="shared" si="190"/>
        <v>1</v>
      </c>
      <c r="B364" s="34">
        <f t="shared" si="19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3">
      <c r="A365" s="34">
        <f t="shared" si="190"/>
        <v>1</v>
      </c>
      <c r="B365" s="34">
        <f t="shared" si="19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
      <c r="A366" s="34">
        <f t="shared" si="190"/>
        <v>1</v>
      </c>
      <c r="B366" s="34">
        <f t="shared" si="19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
      <c r="A367" s="34">
        <f t="shared" si="190"/>
        <v>1</v>
      </c>
      <c r="B367" s="34">
        <f t="shared" si="19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3">
      <c r="A368" s="34">
        <f t="shared" si="190"/>
        <v>1</v>
      </c>
      <c r="B368" s="34">
        <f t="shared" si="19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3">
      <c r="A369" s="34">
        <f t="shared" si="190"/>
        <v>1</v>
      </c>
      <c r="B369" s="34">
        <f t="shared" si="19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3">
      <c r="A370" s="34">
        <f t="shared" si="190"/>
        <v>1</v>
      </c>
      <c r="B370" s="34">
        <f t="shared" si="19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
      <c r="A371" s="34">
        <f t="shared" si="190"/>
        <v>1</v>
      </c>
      <c r="B371" s="34">
        <f t="shared" si="19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3">
      <c r="A372" s="34">
        <f t="shared" si="190"/>
        <v>1</v>
      </c>
      <c r="B372" s="34">
        <f t="shared" si="19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3">
      <c r="A373" s="34">
        <f t="shared" si="190"/>
        <v>1</v>
      </c>
      <c r="B373" s="34">
        <f t="shared" si="19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3">
      <c r="A374" s="34">
        <f t="shared" si="190"/>
        <v>1</v>
      </c>
      <c r="B374" s="34">
        <f t="shared" si="19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
      <c r="A375" s="34">
        <f t="shared" si="190"/>
        <v>1</v>
      </c>
      <c r="B375" s="34">
        <f t="shared" si="19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
      <c r="A376" s="34">
        <f t="shared" si="190"/>
        <v>1</v>
      </c>
      <c r="B376" s="34">
        <f t="shared" si="19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
      <c r="A377" s="34">
        <f t="shared" si="190"/>
        <v>1</v>
      </c>
      <c r="B377" s="34">
        <f t="shared" si="19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3">
      <c r="A378" s="34">
        <f t="shared" si="190"/>
        <v>1</v>
      </c>
      <c r="B378" s="34">
        <f t="shared" si="19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3">
      <c r="A379" s="34">
        <f t="shared" si="190"/>
        <v>1</v>
      </c>
      <c r="B379" s="34">
        <f t="shared" si="19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3">
      <c r="A380" s="34">
        <f t="shared" si="190"/>
        <v>1</v>
      </c>
      <c r="B380" s="34">
        <f t="shared" si="19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
      <c r="A381" s="34">
        <f t="shared" si="190"/>
        <v>1</v>
      </c>
      <c r="B381" s="34">
        <f t="shared" si="19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
      <c r="A382" s="34">
        <f t="shared" si="190"/>
        <v>1</v>
      </c>
      <c r="B382" s="34">
        <f t="shared" si="19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
      <c r="A383" s="34">
        <f t="shared" si="190"/>
        <v>1</v>
      </c>
      <c r="B383" s="34">
        <f t="shared" si="19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3">
      <c r="A384" s="34">
        <f t="shared" si="190"/>
        <v>1</v>
      </c>
      <c r="B384" s="34">
        <f t="shared" si="19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3">
      <c r="A385" s="34">
        <f t="shared" si="190"/>
        <v>1</v>
      </c>
      <c r="B385" s="34">
        <f t="shared" si="19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3">
      <c r="A386" s="34">
        <f t="shared" si="190"/>
        <v>1</v>
      </c>
      <c r="B386" s="34">
        <f t="shared" si="19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
      <c r="A387" s="34">
        <f t="shared" si="190"/>
        <v>1</v>
      </c>
      <c r="B387" s="34">
        <f t="shared" si="19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3">
      <c r="A388" s="34">
        <f t="shared" si="190"/>
        <v>1</v>
      </c>
      <c r="B388" s="34">
        <f t="shared" si="19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3">
      <c r="A389" s="34">
        <f t="shared" si="190"/>
        <v>1</v>
      </c>
      <c r="B389" s="34">
        <f t="shared" si="19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3">
      <c r="A390" s="34">
        <f t="shared" si="190"/>
        <v>1</v>
      </c>
      <c r="B390" s="34">
        <f t="shared" si="19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3">
      <c r="A391" s="34">
        <f t="shared" si="190"/>
        <v>1</v>
      </c>
      <c r="B391" s="34">
        <f t="shared" si="19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3">
      <c r="A392" s="34">
        <f t="shared" si="190"/>
        <v>1</v>
      </c>
      <c r="B392" s="34">
        <f t="shared" si="19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3">
      <c r="A393" s="34">
        <f t="shared" si="190"/>
        <v>1</v>
      </c>
      <c r="B393" s="34">
        <f t="shared" si="19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
      <c r="A394" s="34">
        <f t="shared" si="190"/>
        <v>1</v>
      </c>
      <c r="B394" s="34">
        <f t="shared" si="19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
      <c r="A395" s="34">
        <f t="shared" si="190"/>
        <v>1</v>
      </c>
      <c r="B395" s="34">
        <f t="shared" si="19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
      <c r="A396" s="34">
        <f t="shared" si="190"/>
        <v>1</v>
      </c>
      <c r="B396" s="34">
        <f t="shared" si="19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
      <c r="A397" s="34">
        <f t="shared" si="190"/>
        <v>1</v>
      </c>
      <c r="B397" s="34">
        <f t="shared" si="19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
      <c r="A398" s="34">
        <f t="shared" si="190"/>
        <v>1</v>
      </c>
      <c r="B398" s="34">
        <f t="shared" si="19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3">
      <c r="A399" s="34">
        <f t="shared" si="190"/>
        <v>1</v>
      </c>
      <c r="B399" s="34">
        <f t="shared" si="19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3">
      <c r="A400" s="34">
        <f t="shared" si="190"/>
        <v>1</v>
      </c>
      <c r="B400" s="34">
        <f t="shared" si="19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3">
      <c r="A401" s="34">
        <f t="shared" si="190"/>
        <v>1</v>
      </c>
      <c r="B401" s="34">
        <f t="shared" si="19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3">
      <c r="A402" s="34">
        <f t="shared" si="190"/>
        <v>1</v>
      </c>
      <c r="B402" s="34">
        <f t="shared" si="19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3">
      <c r="A403" s="34">
        <f t="shared" si="190"/>
        <v>1</v>
      </c>
      <c r="B403" s="34">
        <f t="shared" si="19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3">
      <c r="A404" s="34">
        <f t="shared" si="190"/>
        <v>1</v>
      </c>
      <c r="B404" s="34">
        <f t="shared" si="19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
      <c r="A405" s="34">
        <f t="shared" si="190"/>
        <v>1</v>
      </c>
      <c r="B405" s="34">
        <f t="shared" si="19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
      <c r="A406" s="34">
        <f t="shared" si="190"/>
        <v>1</v>
      </c>
      <c r="B406" s="34">
        <f t="shared" si="19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3">
      <c r="A407" s="34">
        <f t="shared" si="190"/>
        <v>1</v>
      </c>
      <c r="B407" s="34">
        <f t="shared" si="19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3">
      <c r="A408" s="34">
        <f t="shared" si="190"/>
        <v>1</v>
      </c>
      <c r="B408" s="34">
        <f t="shared" si="19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3">
      <c r="A409" s="34">
        <f t="shared" si="190"/>
        <v>1</v>
      </c>
      <c r="B409" s="34">
        <f t="shared" si="19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3">
      <c r="A410" s="34">
        <f t="shared" si="190"/>
        <v>1</v>
      </c>
      <c r="B410" s="34">
        <f t="shared" si="19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3">
      <c r="A411" s="34">
        <f t="shared" si="190"/>
        <v>1</v>
      </c>
      <c r="B411" s="34">
        <f t="shared" si="19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3">
      <c r="A412" s="34">
        <f t="shared" si="190"/>
        <v>1</v>
      </c>
      <c r="B412" s="34">
        <f t="shared" si="19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3">
      <c r="A413" s="34">
        <f t="shared" si="190"/>
        <v>1</v>
      </c>
      <c r="B413" s="34">
        <f t="shared" si="19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3">
      <c r="A414" s="34">
        <f t="shared" si="190"/>
        <v>1</v>
      </c>
      <c r="B414" s="34">
        <f t="shared" si="19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3">
      <c r="A415" s="34">
        <f t="shared" ref="A415:A478" si="192">MONTH(C415)</f>
        <v>1</v>
      </c>
      <c r="B415" s="34">
        <f t="shared" ref="B415:B478" si="19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
      <c r="A416" s="34">
        <f t="shared" si="192"/>
        <v>1</v>
      </c>
      <c r="B416" s="34">
        <f t="shared" si="19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
      <c r="A417" s="34">
        <f t="shared" si="192"/>
        <v>1</v>
      </c>
      <c r="B417" s="34">
        <f t="shared" si="19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
      <c r="A418" s="34">
        <f t="shared" si="192"/>
        <v>1</v>
      </c>
      <c r="B418" s="34">
        <f t="shared" si="19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
      <c r="A419" s="34">
        <f t="shared" si="192"/>
        <v>1</v>
      </c>
      <c r="B419" s="34">
        <f t="shared" si="19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3">
      <c r="A420" s="34">
        <f t="shared" si="192"/>
        <v>1</v>
      </c>
      <c r="B420" s="34">
        <f t="shared" si="19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3">
      <c r="A421" s="34">
        <f t="shared" si="192"/>
        <v>1</v>
      </c>
      <c r="B421" s="34">
        <f t="shared" si="19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3">
      <c r="A422" s="34">
        <f t="shared" si="192"/>
        <v>1</v>
      </c>
      <c r="B422" s="34">
        <f t="shared" si="19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3">
      <c r="A423" s="34">
        <f t="shared" si="192"/>
        <v>1</v>
      </c>
      <c r="B423" s="34">
        <f t="shared" si="19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
      <c r="A424" s="34">
        <f t="shared" si="192"/>
        <v>1</v>
      </c>
      <c r="B424" s="34">
        <f t="shared" si="19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
      <c r="A425" s="34">
        <f t="shared" si="192"/>
        <v>1</v>
      </c>
      <c r="B425" s="34">
        <f t="shared" si="19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
      <c r="A426" s="34">
        <f t="shared" si="192"/>
        <v>1</v>
      </c>
      <c r="B426" s="34">
        <f t="shared" si="19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
      <c r="A427" s="34">
        <f t="shared" si="192"/>
        <v>1</v>
      </c>
      <c r="B427" s="34">
        <f t="shared" si="19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3">
      <c r="A428" s="34">
        <f t="shared" si="192"/>
        <v>1</v>
      </c>
      <c r="B428" s="34">
        <f t="shared" si="19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3">
      <c r="A429" s="34">
        <f t="shared" si="192"/>
        <v>1</v>
      </c>
      <c r="B429" s="34">
        <f t="shared" si="19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3">
      <c r="A430" s="34">
        <f t="shared" si="192"/>
        <v>1</v>
      </c>
      <c r="B430" s="34">
        <f t="shared" si="19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3">
      <c r="A431" s="34">
        <f t="shared" si="192"/>
        <v>1</v>
      </c>
      <c r="B431" s="34">
        <f t="shared" si="19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3">
      <c r="A432" s="34">
        <f t="shared" si="192"/>
        <v>1</v>
      </c>
      <c r="B432" s="34">
        <f t="shared" si="19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
      <c r="A433" s="34">
        <f t="shared" si="192"/>
        <v>1</v>
      </c>
      <c r="B433" s="34">
        <f t="shared" si="19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
      <c r="A434" s="34">
        <f t="shared" si="192"/>
        <v>1</v>
      </c>
      <c r="B434" s="34">
        <f t="shared" si="19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3">
      <c r="A435" s="34">
        <f t="shared" si="192"/>
        <v>1</v>
      </c>
      <c r="B435" s="34">
        <f t="shared" si="19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3">
      <c r="A436" s="34">
        <f t="shared" si="192"/>
        <v>1</v>
      </c>
      <c r="B436" s="34">
        <f t="shared" si="19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3">
      <c r="A437" s="34">
        <f t="shared" si="192"/>
        <v>1</v>
      </c>
      <c r="B437" s="34">
        <f t="shared" si="19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
      <c r="A438" s="34">
        <f t="shared" si="192"/>
        <v>1</v>
      </c>
      <c r="B438" s="34">
        <f t="shared" si="19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
      <c r="A439" s="34">
        <f t="shared" si="192"/>
        <v>1</v>
      </c>
      <c r="B439" s="34">
        <f t="shared" si="19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
      <c r="A440" s="34">
        <f t="shared" si="192"/>
        <v>1</v>
      </c>
      <c r="B440" s="34">
        <f t="shared" si="19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
      <c r="A441" s="34">
        <f t="shared" si="192"/>
        <v>1</v>
      </c>
      <c r="B441" s="34">
        <f t="shared" si="19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3">
      <c r="A442" s="34">
        <f t="shared" si="192"/>
        <v>1</v>
      </c>
      <c r="B442" s="34">
        <f t="shared" si="19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3">
      <c r="A443" s="34">
        <f t="shared" si="192"/>
        <v>1</v>
      </c>
      <c r="B443" s="34">
        <f t="shared" si="19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
      <c r="A444" s="34">
        <f t="shared" si="192"/>
        <v>1</v>
      </c>
      <c r="B444" s="34">
        <f t="shared" si="19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
      <c r="A445" s="34">
        <f t="shared" si="192"/>
        <v>1</v>
      </c>
      <c r="B445" s="34">
        <f t="shared" si="19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3">
      <c r="A446" s="34">
        <f t="shared" si="192"/>
        <v>1</v>
      </c>
      <c r="B446" s="34">
        <f t="shared" si="19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3">
      <c r="A447" s="34">
        <f t="shared" si="192"/>
        <v>1</v>
      </c>
      <c r="B447" s="34">
        <f t="shared" si="19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
      <c r="A448" s="34">
        <f t="shared" si="192"/>
        <v>1</v>
      </c>
      <c r="B448" s="34">
        <f t="shared" si="19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
      <c r="A449" s="34">
        <f t="shared" si="192"/>
        <v>1</v>
      </c>
      <c r="B449" s="34">
        <f t="shared" si="19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3">
      <c r="A450" s="34">
        <f t="shared" si="192"/>
        <v>1</v>
      </c>
      <c r="B450" s="34">
        <f t="shared" si="19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3">
      <c r="A451" s="34">
        <f t="shared" si="192"/>
        <v>1</v>
      </c>
      <c r="B451" s="34">
        <f t="shared" si="19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
      <c r="A452" s="34">
        <f t="shared" si="192"/>
        <v>1</v>
      </c>
      <c r="B452" s="34">
        <f t="shared" si="19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
      <c r="A453" s="34">
        <f t="shared" si="192"/>
        <v>1</v>
      </c>
      <c r="B453" s="34">
        <f t="shared" si="19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
      <c r="A454" s="34">
        <f t="shared" si="192"/>
        <v>1</v>
      </c>
      <c r="B454" s="34">
        <f t="shared" si="19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3">
      <c r="A455" s="34">
        <f t="shared" si="192"/>
        <v>1</v>
      </c>
      <c r="B455" s="34">
        <f t="shared" si="19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3">
      <c r="A456" s="34">
        <f t="shared" si="192"/>
        <v>1</v>
      </c>
      <c r="B456" s="34">
        <f t="shared" si="19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
      <c r="A457" s="34">
        <f t="shared" si="192"/>
        <v>1</v>
      </c>
      <c r="B457" s="34">
        <f t="shared" si="19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
      <c r="A458" s="34">
        <f t="shared" si="192"/>
        <v>1</v>
      </c>
      <c r="B458" s="34">
        <f t="shared" si="19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3">
      <c r="A459" s="34">
        <f t="shared" si="192"/>
        <v>1</v>
      </c>
      <c r="B459" s="34">
        <f t="shared" si="19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3">
      <c r="A460" s="34">
        <f t="shared" si="192"/>
        <v>1</v>
      </c>
      <c r="B460" s="34">
        <f t="shared" si="19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3">
      <c r="A461" s="34">
        <f t="shared" si="192"/>
        <v>1</v>
      </c>
      <c r="B461" s="34">
        <f t="shared" si="19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3">
      <c r="A462" s="34">
        <f t="shared" si="192"/>
        <v>1</v>
      </c>
      <c r="B462" s="34">
        <f t="shared" si="19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
      <c r="A463" s="34">
        <f t="shared" si="192"/>
        <v>1</v>
      </c>
      <c r="B463" s="34">
        <f t="shared" si="19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
      <c r="A464" s="34">
        <f t="shared" si="192"/>
        <v>1</v>
      </c>
      <c r="B464" s="34">
        <f t="shared" si="19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
      <c r="A465" s="34">
        <f t="shared" si="192"/>
        <v>1</v>
      </c>
      <c r="B465" s="34">
        <f t="shared" si="19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
      <c r="A466" s="34">
        <f t="shared" si="192"/>
        <v>1</v>
      </c>
      <c r="B466" s="34">
        <f t="shared" si="19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
      <c r="A467" s="34">
        <f t="shared" si="192"/>
        <v>1</v>
      </c>
      <c r="B467" s="34">
        <f t="shared" si="19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
      <c r="A468" s="34">
        <f t="shared" si="192"/>
        <v>1</v>
      </c>
      <c r="B468" s="34">
        <f t="shared" si="19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3">
      <c r="A469" s="34">
        <f t="shared" si="192"/>
        <v>1</v>
      </c>
      <c r="B469" s="34">
        <f t="shared" si="19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3">
      <c r="A470" s="34">
        <f t="shared" si="192"/>
        <v>1</v>
      </c>
      <c r="B470" s="34">
        <f t="shared" si="19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
      <c r="A471" s="34">
        <f t="shared" si="192"/>
        <v>1</v>
      </c>
      <c r="B471" s="34">
        <f t="shared" si="19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
      <c r="A472" s="34">
        <f t="shared" si="192"/>
        <v>1</v>
      </c>
      <c r="B472" s="34">
        <f t="shared" si="19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
      <c r="A473" s="34">
        <f t="shared" si="192"/>
        <v>1</v>
      </c>
      <c r="B473" s="34">
        <f t="shared" si="19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
      <c r="A474" s="34">
        <f t="shared" si="192"/>
        <v>1</v>
      </c>
      <c r="B474" s="34">
        <f t="shared" si="19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
      <c r="A475" s="34">
        <f t="shared" si="192"/>
        <v>1</v>
      </c>
      <c r="B475" s="34">
        <f t="shared" si="19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
      <c r="A476" s="34">
        <f t="shared" si="192"/>
        <v>1</v>
      </c>
      <c r="B476" s="34">
        <f t="shared" si="19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
      <c r="A477" s="34">
        <f t="shared" si="192"/>
        <v>1</v>
      </c>
      <c r="B477" s="34">
        <f t="shared" si="19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
      <c r="A478" s="34">
        <f t="shared" si="192"/>
        <v>1</v>
      </c>
      <c r="B478" s="34">
        <f t="shared" si="19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
      <c r="A479" s="34">
        <f t="shared" ref="A479:A542" si="194">MONTH(C479)</f>
        <v>1</v>
      </c>
      <c r="B479" s="34">
        <f t="shared" ref="B479:B542" si="19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
      <c r="A480" s="34">
        <f t="shared" si="194"/>
        <v>1</v>
      </c>
      <c r="B480" s="34">
        <f t="shared" si="19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
      <c r="A481" s="34">
        <f t="shared" si="194"/>
        <v>1</v>
      </c>
      <c r="B481" s="34">
        <f t="shared" si="19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
      <c r="A482" s="34">
        <f t="shared" si="194"/>
        <v>1</v>
      </c>
      <c r="B482" s="34">
        <f t="shared" si="19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
      <c r="A483" s="34">
        <f t="shared" si="194"/>
        <v>1</v>
      </c>
      <c r="B483" s="34">
        <f t="shared" si="19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
      <c r="A484" s="34">
        <f t="shared" si="194"/>
        <v>1</v>
      </c>
      <c r="B484" s="34">
        <f t="shared" si="19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3">
      <c r="A485" s="34">
        <f t="shared" si="194"/>
        <v>1</v>
      </c>
      <c r="B485" s="34">
        <f t="shared" si="19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3">
      <c r="A486" s="34">
        <f t="shared" si="194"/>
        <v>1</v>
      </c>
      <c r="B486" s="34">
        <f t="shared" si="19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3">
      <c r="A487" s="34">
        <f t="shared" si="194"/>
        <v>1</v>
      </c>
      <c r="B487" s="34">
        <f t="shared" si="19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
      <c r="A488" s="34">
        <f t="shared" si="194"/>
        <v>1</v>
      </c>
      <c r="B488" s="34">
        <f t="shared" si="19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
      <c r="A489" s="34">
        <f t="shared" si="194"/>
        <v>1</v>
      </c>
      <c r="B489" s="34">
        <f t="shared" si="19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
      <c r="A490" s="34">
        <f t="shared" si="194"/>
        <v>1</v>
      </c>
      <c r="B490" s="34">
        <f t="shared" si="19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
      <c r="A491" s="34">
        <f t="shared" si="194"/>
        <v>1</v>
      </c>
      <c r="B491" s="34">
        <f t="shared" si="19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
      <c r="A492" s="34">
        <f t="shared" si="194"/>
        <v>1</v>
      </c>
      <c r="B492" s="34">
        <f t="shared" si="19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
      <c r="A493" s="34">
        <f t="shared" si="194"/>
        <v>1</v>
      </c>
      <c r="B493" s="34">
        <f t="shared" si="19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
      <c r="A494" s="34">
        <f t="shared" si="194"/>
        <v>1</v>
      </c>
      <c r="B494" s="34">
        <f t="shared" si="19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
      <c r="A495" s="34">
        <f t="shared" si="194"/>
        <v>1</v>
      </c>
      <c r="B495" s="34">
        <f t="shared" si="19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
      <c r="A496" s="34">
        <f t="shared" si="194"/>
        <v>1</v>
      </c>
      <c r="B496" s="34">
        <f t="shared" si="19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
      <c r="A497" s="34">
        <f t="shared" si="194"/>
        <v>1</v>
      </c>
      <c r="B497" s="34">
        <f t="shared" si="19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
      <c r="A498" s="34">
        <f t="shared" si="194"/>
        <v>1</v>
      </c>
      <c r="B498" s="34">
        <f t="shared" si="19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
      <c r="A499" s="34">
        <f t="shared" si="194"/>
        <v>1</v>
      </c>
      <c r="B499" s="34">
        <f t="shared" si="19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
      <c r="A500" s="34">
        <f t="shared" si="194"/>
        <v>1</v>
      </c>
      <c r="B500" s="34">
        <f t="shared" si="19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
      <c r="A501" s="34">
        <f t="shared" si="194"/>
        <v>1</v>
      </c>
      <c r="B501" s="34">
        <f t="shared" si="19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
      <c r="A502" s="34">
        <f t="shared" si="194"/>
        <v>1</v>
      </c>
      <c r="B502" s="34">
        <f t="shared" si="19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
      <c r="A503" s="34">
        <f t="shared" si="194"/>
        <v>1</v>
      </c>
      <c r="B503" s="34">
        <f t="shared" si="19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
      <c r="A504" s="34">
        <f t="shared" si="194"/>
        <v>1</v>
      </c>
      <c r="B504" s="34">
        <f t="shared" si="19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
      <c r="A505" s="34">
        <f t="shared" si="194"/>
        <v>1</v>
      </c>
      <c r="B505" s="34">
        <f t="shared" si="19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
      <c r="A506" s="34">
        <f t="shared" si="194"/>
        <v>1</v>
      </c>
      <c r="B506" s="34">
        <f t="shared" si="19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
      <c r="A507" s="34">
        <f t="shared" si="194"/>
        <v>1</v>
      </c>
      <c r="B507" s="34">
        <f t="shared" si="19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
      <c r="A508" s="34">
        <f t="shared" si="194"/>
        <v>1</v>
      </c>
      <c r="B508" s="34">
        <f t="shared" si="19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
      <c r="A509" s="34">
        <f t="shared" si="194"/>
        <v>1</v>
      </c>
      <c r="B509" s="34">
        <f t="shared" si="19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
      <c r="A510" s="34">
        <f t="shared" si="194"/>
        <v>1</v>
      </c>
      <c r="B510" s="34">
        <f t="shared" si="19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
      <c r="A511" s="34">
        <f t="shared" si="194"/>
        <v>1</v>
      </c>
      <c r="B511" s="34">
        <f t="shared" si="19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
      <c r="A512" s="34">
        <f t="shared" si="194"/>
        <v>1</v>
      </c>
      <c r="B512" s="34">
        <f t="shared" si="19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
      <c r="A513" s="34">
        <f t="shared" si="194"/>
        <v>1</v>
      </c>
      <c r="B513" s="34">
        <f t="shared" si="19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
      <c r="A514" s="34">
        <f t="shared" si="194"/>
        <v>1</v>
      </c>
      <c r="B514" s="34">
        <f t="shared" si="19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
      <c r="A515" s="34">
        <f t="shared" si="194"/>
        <v>1</v>
      </c>
      <c r="B515" s="34">
        <f t="shared" si="19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
      <c r="A516" s="34">
        <f t="shared" si="194"/>
        <v>1</v>
      </c>
      <c r="B516" s="34">
        <f t="shared" si="19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
      <c r="A517" s="34">
        <f t="shared" si="194"/>
        <v>1</v>
      </c>
      <c r="B517" s="34">
        <f t="shared" si="19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
      <c r="A518" s="34">
        <f t="shared" si="194"/>
        <v>1</v>
      </c>
      <c r="B518" s="34">
        <f t="shared" si="19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
      <c r="A519" s="34">
        <f t="shared" si="194"/>
        <v>1</v>
      </c>
      <c r="B519" s="34">
        <f t="shared" si="19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
      <c r="A520" s="34">
        <f t="shared" si="194"/>
        <v>1</v>
      </c>
      <c r="B520" s="34">
        <f t="shared" si="19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
      <c r="A521" s="34">
        <f t="shared" si="194"/>
        <v>1</v>
      </c>
      <c r="B521" s="34">
        <f t="shared" si="19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
      <c r="A522" s="34">
        <f t="shared" si="194"/>
        <v>1</v>
      </c>
      <c r="B522" s="34">
        <f t="shared" si="19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
      <c r="A523" s="34">
        <f t="shared" si="194"/>
        <v>1</v>
      </c>
      <c r="B523" s="34">
        <f t="shared" si="19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
      <c r="A524" s="34">
        <f t="shared" si="194"/>
        <v>1</v>
      </c>
      <c r="B524" s="34">
        <f t="shared" si="19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
      <c r="A525" s="34">
        <f t="shared" si="194"/>
        <v>1</v>
      </c>
      <c r="B525" s="34">
        <f t="shared" si="19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
      <c r="A526" s="34">
        <f t="shared" si="194"/>
        <v>1</v>
      </c>
      <c r="B526" s="34">
        <f t="shared" si="19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
      <c r="A527" s="34">
        <f t="shared" si="194"/>
        <v>1</v>
      </c>
      <c r="B527" s="34">
        <f t="shared" si="19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
      <c r="A528" s="34">
        <f t="shared" si="194"/>
        <v>1</v>
      </c>
      <c r="B528" s="34">
        <f t="shared" si="19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
      <c r="A529" s="34">
        <f t="shared" si="194"/>
        <v>1</v>
      </c>
      <c r="B529" s="34">
        <f t="shared" si="19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
      <c r="A530" s="34">
        <f t="shared" si="194"/>
        <v>1</v>
      </c>
      <c r="B530" s="34">
        <f t="shared" si="19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
      <c r="A531" s="34">
        <f t="shared" si="194"/>
        <v>1</v>
      </c>
      <c r="B531" s="34">
        <f t="shared" si="19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
      <c r="A532" s="34">
        <f t="shared" si="194"/>
        <v>1</v>
      </c>
      <c r="B532" s="34">
        <f t="shared" si="19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
      <c r="A533" s="34">
        <f t="shared" si="194"/>
        <v>1</v>
      </c>
      <c r="B533" s="34">
        <f t="shared" si="19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
      <c r="A534" s="34">
        <f t="shared" si="194"/>
        <v>1</v>
      </c>
      <c r="B534" s="34">
        <f t="shared" si="19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
      <c r="A535" s="34">
        <f t="shared" si="194"/>
        <v>1</v>
      </c>
      <c r="B535" s="34">
        <f t="shared" si="19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
      <c r="A536" s="34">
        <f t="shared" si="194"/>
        <v>1</v>
      </c>
      <c r="B536" s="34">
        <f t="shared" si="19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
      <c r="A537" s="34">
        <f t="shared" si="194"/>
        <v>1</v>
      </c>
      <c r="B537" s="34">
        <f t="shared" si="19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
      <c r="A538" s="34">
        <f t="shared" si="194"/>
        <v>1</v>
      </c>
      <c r="B538" s="34">
        <f t="shared" si="19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
      <c r="A539" s="34">
        <f t="shared" si="194"/>
        <v>1</v>
      </c>
      <c r="B539" s="34">
        <f t="shared" si="19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
      <c r="A540" s="34">
        <f t="shared" si="194"/>
        <v>1</v>
      </c>
      <c r="B540" s="34">
        <f t="shared" si="19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
      <c r="A541" s="34">
        <f t="shared" si="194"/>
        <v>1</v>
      </c>
      <c r="B541" s="34">
        <f t="shared" si="19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
      <c r="A542" s="34">
        <f t="shared" si="194"/>
        <v>1</v>
      </c>
      <c r="B542" s="34">
        <f t="shared" si="19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
      <c r="A543" s="34">
        <f t="shared" ref="A543:A606" si="196">MONTH(C543)</f>
        <v>1</v>
      </c>
      <c r="B543" s="34">
        <f t="shared" ref="B543:B606" si="19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
      <c r="A544" s="34">
        <f t="shared" si="196"/>
        <v>1</v>
      </c>
      <c r="B544" s="34">
        <f t="shared" si="19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3">
      <c r="A545" s="34">
        <f t="shared" si="196"/>
        <v>1</v>
      </c>
      <c r="B545" s="34">
        <f t="shared" si="19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3">
      <c r="A546" s="34">
        <f t="shared" si="196"/>
        <v>1</v>
      </c>
      <c r="B546" s="34">
        <f t="shared" si="19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3">
      <c r="A547" s="34">
        <f t="shared" si="196"/>
        <v>1</v>
      </c>
      <c r="B547" s="34">
        <f t="shared" si="19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3">
      <c r="A548" s="34">
        <f t="shared" si="196"/>
        <v>1</v>
      </c>
      <c r="B548" s="34">
        <f t="shared" si="19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3">
      <c r="A549" s="34">
        <f t="shared" si="196"/>
        <v>1</v>
      </c>
      <c r="B549" s="34">
        <f t="shared" si="19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3">
      <c r="A550" s="34">
        <f t="shared" si="196"/>
        <v>1</v>
      </c>
      <c r="B550" s="34">
        <f t="shared" si="19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3">
      <c r="A551" s="34">
        <f t="shared" si="196"/>
        <v>1</v>
      </c>
      <c r="B551" s="34">
        <f t="shared" si="19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3">
      <c r="A552" s="34">
        <f t="shared" si="196"/>
        <v>1</v>
      </c>
      <c r="B552" s="34">
        <f t="shared" si="19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3">
      <c r="A553" s="34">
        <f t="shared" si="196"/>
        <v>1</v>
      </c>
      <c r="B553" s="34">
        <f t="shared" si="19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3">
      <c r="A554" s="34">
        <f t="shared" si="196"/>
        <v>1</v>
      </c>
      <c r="B554" s="34">
        <f t="shared" si="19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3">
      <c r="A555" s="34">
        <f t="shared" si="196"/>
        <v>1</v>
      </c>
      <c r="B555" s="34">
        <f t="shared" si="19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3">
      <c r="A556" s="34">
        <f t="shared" si="196"/>
        <v>1</v>
      </c>
      <c r="B556" s="34">
        <f t="shared" si="19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3">
      <c r="A557" s="34">
        <f t="shared" si="196"/>
        <v>1</v>
      </c>
      <c r="B557" s="34">
        <f t="shared" si="19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3">
      <c r="A558" s="34">
        <f t="shared" si="196"/>
        <v>1</v>
      </c>
      <c r="B558" s="34">
        <f t="shared" si="19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3">
      <c r="A559" s="34">
        <f t="shared" si="196"/>
        <v>1</v>
      </c>
      <c r="B559" s="34">
        <f t="shared" si="19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3">
      <c r="A560" s="34">
        <f t="shared" si="196"/>
        <v>1</v>
      </c>
      <c r="B560" s="34">
        <f t="shared" si="19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
      <c r="A561" s="34">
        <f t="shared" si="196"/>
        <v>1</v>
      </c>
      <c r="B561" s="34">
        <f t="shared" si="19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
      <c r="A562" s="34">
        <f t="shared" si="196"/>
        <v>1</v>
      </c>
      <c r="B562" s="34">
        <f t="shared" si="19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
      <c r="A563" s="34">
        <f t="shared" si="196"/>
        <v>1</v>
      </c>
      <c r="B563" s="34">
        <f t="shared" si="19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
      <c r="A564" s="34">
        <f t="shared" si="196"/>
        <v>1</v>
      </c>
      <c r="B564" s="34">
        <f t="shared" si="19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
      <c r="A565" s="34">
        <f t="shared" si="196"/>
        <v>1</v>
      </c>
      <c r="B565" s="34">
        <f t="shared" si="19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
      <c r="A566" s="34">
        <f t="shared" si="196"/>
        <v>1</v>
      </c>
      <c r="B566" s="34">
        <f t="shared" si="19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
      <c r="A567" s="34">
        <f t="shared" si="196"/>
        <v>1</v>
      </c>
      <c r="B567" s="34">
        <f t="shared" si="19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
      <c r="A568" s="34">
        <f t="shared" si="196"/>
        <v>1</v>
      </c>
      <c r="B568" s="34">
        <f t="shared" si="19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
      <c r="A569" s="34">
        <f t="shared" si="196"/>
        <v>1</v>
      </c>
      <c r="B569" s="34">
        <f t="shared" si="19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
      <c r="A570" s="34">
        <f t="shared" si="196"/>
        <v>1</v>
      </c>
      <c r="B570" s="34">
        <f t="shared" si="19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
      <c r="A571" s="34">
        <f t="shared" si="196"/>
        <v>1</v>
      </c>
      <c r="B571" s="34">
        <f t="shared" si="19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
      <c r="A572" s="34">
        <f t="shared" si="196"/>
        <v>1</v>
      </c>
      <c r="B572" s="34">
        <f t="shared" si="19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
      <c r="A573" s="34">
        <f t="shared" si="196"/>
        <v>1</v>
      </c>
      <c r="B573" s="34">
        <f t="shared" si="19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
      <c r="A574" s="34">
        <f t="shared" si="196"/>
        <v>1</v>
      </c>
      <c r="B574" s="34">
        <f t="shared" si="19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
      <c r="A575" s="34">
        <f t="shared" si="196"/>
        <v>1</v>
      </c>
      <c r="B575" s="34">
        <f t="shared" si="19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
      <c r="A576" s="34">
        <f t="shared" si="196"/>
        <v>1</v>
      </c>
      <c r="B576" s="34">
        <f t="shared" si="19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
      <c r="A577" s="34">
        <f t="shared" si="196"/>
        <v>1</v>
      </c>
      <c r="B577" s="34">
        <f t="shared" si="19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
      <c r="A578" s="34">
        <f t="shared" si="196"/>
        <v>1</v>
      </c>
      <c r="B578" s="34">
        <f t="shared" si="19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
      <c r="A579" s="34">
        <f t="shared" si="196"/>
        <v>1</v>
      </c>
      <c r="B579" s="34">
        <f t="shared" si="19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
      <c r="A580" s="34">
        <f t="shared" si="196"/>
        <v>1</v>
      </c>
      <c r="B580" s="34">
        <f t="shared" si="19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
      <c r="A581" s="34">
        <f t="shared" si="196"/>
        <v>1</v>
      </c>
      <c r="B581" s="34">
        <f t="shared" si="19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
      <c r="A582" s="34">
        <f t="shared" si="196"/>
        <v>1</v>
      </c>
      <c r="B582" s="34">
        <f t="shared" si="19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
      <c r="A583" s="34">
        <f t="shared" si="196"/>
        <v>1</v>
      </c>
      <c r="B583" s="34">
        <f t="shared" si="19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
      <c r="A584" s="34">
        <f t="shared" si="196"/>
        <v>1</v>
      </c>
      <c r="B584" s="34">
        <f t="shared" si="19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
      <c r="A585" s="34">
        <f t="shared" si="196"/>
        <v>1</v>
      </c>
      <c r="B585" s="34">
        <f t="shared" si="19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
      <c r="A586" s="34">
        <f t="shared" si="196"/>
        <v>1</v>
      </c>
      <c r="B586" s="34">
        <f t="shared" si="19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
      <c r="A587" s="34">
        <f t="shared" si="196"/>
        <v>1</v>
      </c>
      <c r="B587" s="34">
        <f t="shared" si="19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
      <c r="A588" s="34">
        <f t="shared" si="196"/>
        <v>1</v>
      </c>
      <c r="B588" s="34">
        <f t="shared" si="19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
      <c r="A589" s="34">
        <f t="shared" si="196"/>
        <v>1</v>
      </c>
      <c r="B589" s="34">
        <f t="shared" si="19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
      <c r="A590" s="34">
        <f t="shared" si="196"/>
        <v>1</v>
      </c>
      <c r="B590" s="34">
        <f t="shared" si="19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
      <c r="A591" s="34">
        <f t="shared" si="196"/>
        <v>1</v>
      </c>
      <c r="B591" s="34">
        <f t="shared" si="19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
      <c r="A592" s="34">
        <f t="shared" si="196"/>
        <v>1</v>
      </c>
      <c r="B592" s="34">
        <f t="shared" si="19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
      <c r="A593" s="34">
        <f t="shared" si="196"/>
        <v>1</v>
      </c>
      <c r="B593" s="34">
        <f t="shared" si="19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
      <c r="A594" s="34">
        <f t="shared" si="196"/>
        <v>1</v>
      </c>
      <c r="B594" s="34">
        <f t="shared" si="19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
      <c r="A595" s="34">
        <f t="shared" si="196"/>
        <v>1</v>
      </c>
      <c r="B595" s="34">
        <f t="shared" si="19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
      <c r="A596" s="34">
        <f t="shared" si="196"/>
        <v>1</v>
      </c>
      <c r="B596" s="34">
        <f t="shared" si="19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
      <c r="A597" s="34">
        <f t="shared" si="196"/>
        <v>1</v>
      </c>
      <c r="B597" s="34">
        <f t="shared" si="19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
      <c r="A598" s="34">
        <f t="shared" si="196"/>
        <v>1</v>
      </c>
      <c r="B598" s="34">
        <f t="shared" si="19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
      <c r="A599" s="34">
        <f t="shared" si="196"/>
        <v>1</v>
      </c>
      <c r="B599" s="34">
        <f t="shared" si="19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
      <c r="A600" s="34">
        <f t="shared" si="196"/>
        <v>1</v>
      </c>
      <c r="B600" s="34">
        <f t="shared" si="19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
      <c r="A601" s="34">
        <f t="shared" si="196"/>
        <v>1</v>
      </c>
      <c r="B601" s="34">
        <f t="shared" si="19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
      <c r="A602" s="34">
        <f t="shared" si="196"/>
        <v>1</v>
      </c>
      <c r="B602" s="34">
        <f t="shared" si="19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
      <c r="A603" s="34">
        <f t="shared" si="196"/>
        <v>1</v>
      </c>
      <c r="B603" s="34">
        <f t="shared" si="19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
      <c r="A604" s="34">
        <f t="shared" si="196"/>
        <v>1</v>
      </c>
      <c r="B604" s="34">
        <f t="shared" si="19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
      <c r="A605" s="34">
        <f t="shared" si="196"/>
        <v>1</v>
      </c>
      <c r="B605" s="34">
        <f t="shared" si="19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
      <c r="A606" s="34">
        <f t="shared" si="196"/>
        <v>1</v>
      </c>
      <c r="B606" s="34">
        <f t="shared" si="19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
      <c r="A607" s="34">
        <f t="shared" ref="A607:A670" si="198">MONTH(C607)</f>
        <v>1</v>
      </c>
      <c r="B607" s="34">
        <f t="shared" ref="B607:B670" si="19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
      <c r="A608" s="34">
        <f t="shared" si="198"/>
        <v>1</v>
      </c>
      <c r="B608" s="34">
        <f t="shared" si="19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
      <c r="A609" s="34">
        <f t="shared" si="198"/>
        <v>1</v>
      </c>
      <c r="B609" s="34">
        <f t="shared" si="19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
      <c r="A610" s="34">
        <f t="shared" si="198"/>
        <v>1</v>
      </c>
      <c r="B610" s="34">
        <f t="shared" si="19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
      <c r="A611" s="34">
        <f t="shared" si="198"/>
        <v>1</v>
      </c>
      <c r="B611" s="34">
        <f t="shared" si="19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
      <c r="A612" s="34">
        <f t="shared" si="198"/>
        <v>1</v>
      </c>
      <c r="B612" s="34">
        <f t="shared" si="19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
      <c r="A613" s="34">
        <f t="shared" si="198"/>
        <v>1</v>
      </c>
      <c r="B613" s="34">
        <f t="shared" si="19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
      <c r="A614" s="34">
        <f t="shared" si="198"/>
        <v>1</v>
      </c>
      <c r="B614" s="34">
        <f t="shared" si="19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
      <c r="A615" s="34">
        <f t="shared" si="198"/>
        <v>1</v>
      </c>
      <c r="B615" s="34">
        <f t="shared" si="19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
      <c r="A616" s="34">
        <f t="shared" si="198"/>
        <v>1</v>
      </c>
      <c r="B616" s="34">
        <f t="shared" si="19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
      <c r="A617" s="34">
        <f t="shared" si="198"/>
        <v>1</v>
      </c>
      <c r="B617" s="34">
        <f t="shared" si="19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
      <c r="A618" s="34">
        <f t="shared" si="198"/>
        <v>1</v>
      </c>
      <c r="B618" s="34">
        <f t="shared" si="19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
      <c r="A619" s="34">
        <f t="shared" si="198"/>
        <v>1</v>
      </c>
      <c r="B619" s="34">
        <f t="shared" si="19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
      <c r="A620" s="34">
        <f t="shared" si="198"/>
        <v>1</v>
      </c>
      <c r="B620" s="34">
        <f t="shared" si="19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
      <c r="A621" s="34">
        <f t="shared" si="198"/>
        <v>1</v>
      </c>
      <c r="B621" s="34">
        <f t="shared" si="19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
      <c r="A622" s="34">
        <f t="shared" si="198"/>
        <v>1</v>
      </c>
      <c r="B622" s="34">
        <f t="shared" si="19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
      <c r="A623" s="34">
        <f t="shared" si="198"/>
        <v>1</v>
      </c>
      <c r="B623" s="34">
        <f t="shared" si="19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
      <c r="A624" s="34">
        <f t="shared" si="198"/>
        <v>1</v>
      </c>
      <c r="B624" s="34">
        <f t="shared" si="19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
      <c r="A625" s="34">
        <f t="shared" si="198"/>
        <v>1</v>
      </c>
      <c r="B625" s="34">
        <f t="shared" si="19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
      <c r="A626" s="34">
        <f t="shared" si="198"/>
        <v>1</v>
      </c>
      <c r="B626" s="34">
        <f t="shared" si="19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
      <c r="A627" s="34">
        <f t="shared" si="198"/>
        <v>1</v>
      </c>
      <c r="B627" s="34">
        <f t="shared" si="19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
      <c r="A628" s="34">
        <f t="shared" si="198"/>
        <v>1</v>
      </c>
      <c r="B628" s="34">
        <f t="shared" si="19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
      <c r="A629" s="34">
        <f t="shared" si="198"/>
        <v>1</v>
      </c>
      <c r="B629" s="34">
        <f t="shared" si="19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3">
      <c r="A630" s="34">
        <f t="shared" si="198"/>
        <v>1</v>
      </c>
      <c r="B630" s="34">
        <f t="shared" si="19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3">
      <c r="A631" s="34">
        <f t="shared" si="198"/>
        <v>1</v>
      </c>
      <c r="B631" s="34">
        <f t="shared" si="19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
      <c r="A632" s="34">
        <f t="shared" si="198"/>
        <v>1</v>
      </c>
      <c r="B632" s="34">
        <f t="shared" si="19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
      <c r="A633" s="34">
        <f t="shared" si="198"/>
        <v>1</v>
      </c>
      <c r="B633" s="34">
        <f t="shared" si="19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
      <c r="A634" s="34">
        <f t="shared" si="198"/>
        <v>1</v>
      </c>
      <c r="B634" s="34">
        <f t="shared" si="19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
      <c r="A635" s="34">
        <f t="shared" si="198"/>
        <v>1</v>
      </c>
      <c r="B635" s="34">
        <f t="shared" si="19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
      <c r="A636" s="34">
        <f t="shared" si="198"/>
        <v>1</v>
      </c>
      <c r="B636" s="34">
        <f t="shared" si="19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
      <c r="A637" s="34">
        <f t="shared" si="198"/>
        <v>1</v>
      </c>
      <c r="B637" s="34">
        <f t="shared" si="19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
      <c r="A638" s="34">
        <f t="shared" si="198"/>
        <v>1</v>
      </c>
      <c r="B638" s="34">
        <f t="shared" si="19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
      <c r="A639" s="34">
        <f t="shared" si="198"/>
        <v>1</v>
      </c>
      <c r="B639" s="34">
        <f t="shared" si="19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
      <c r="A640" s="34">
        <f t="shared" si="198"/>
        <v>1</v>
      </c>
      <c r="B640" s="34">
        <f t="shared" si="19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
      <c r="A641" s="34">
        <f t="shared" si="198"/>
        <v>1</v>
      </c>
      <c r="B641" s="34">
        <f t="shared" si="19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
      <c r="A642" s="34">
        <f t="shared" si="198"/>
        <v>1</v>
      </c>
      <c r="B642" s="34">
        <f t="shared" si="19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
      <c r="A643" s="34">
        <f t="shared" si="198"/>
        <v>1</v>
      </c>
      <c r="B643" s="34">
        <f t="shared" si="19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
      <c r="A644" s="34">
        <f t="shared" si="198"/>
        <v>1</v>
      </c>
      <c r="B644" s="34">
        <f t="shared" si="19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
      <c r="A645" s="34">
        <f t="shared" si="198"/>
        <v>1</v>
      </c>
      <c r="B645" s="34">
        <f t="shared" si="19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
      <c r="A646" s="34">
        <f t="shared" si="198"/>
        <v>1</v>
      </c>
      <c r="B646" s="34">
        <f t="shared" si="19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
      <c r="A647" s="34">
        <f t="shared" si="198"/>
        <v>1</v>
      </c>
      <c r="B647" s="34">
        <f t="shared" si="19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
      <c r="A648" s="34">
        <f t="shared" si="198"/>
        <v>1</v>
      </c>
      <c r="B648" s="34">
        <f t="shared" si="19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
      <c r="A649" s="34">
        <f t="shared" si="198"/>
        <v>1</v>
      </c>
      <c r="B649" s="34">
        <f t="shared" si="19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
      <c r="A650" s="34">
        <f t="shared" si="198"/>
        <v>1</v>
      </c>
      <c r="B650" s="34">
        <f t="shared" si="19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
      <c r="A651" s="34">
        <f t="shared" si="198"/>
        <v>1</v>
      </c>
      <c r="B651" s="34">
        <f t="shared" si="19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
      <c r="A652" s="34">
        <f t="shared" si="198"/>
        <v>1</v>
      </c>
      <c r="B652" s="34">
        <f t="shared" si="19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3">
      <c r="A653" s="34">
        <f t="shared" si="198"/>
        <v>1</v>
      </c>
      <c r="B653" s="34">
        <f t="shared" si="19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3">
      <c r="A654" s="34">
        <f t="shared" si="198"/>
        <v>1</v>
      </c>
      <c r="B654" s="34">
        <f t="shared" si="19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
      <c r="A655" s="34">
        <f t="shared" si="198"/>
        <v>1</v>
      </c>
      <c r="B655" s="34">
        <f t="shared" si="19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3">
      <c r="A656" s="34">
        <f t="shared" si="198"/>
        <v>1</v>
      </c>
      <c r="B656" s="34">
        <f t="shared" si="19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3">
      <c r="A657" s="34">
        <f t="shared" si="198"/>
        <v>1</v>
      </c>
      <c r="B657" s="34">
        <f t="shared" si="199"/>
        <v>1900</v>
      </c>
      <c r="AN657" s="86"/>
      <c r="AR657" s="86"/>
      <c r="AV657" s="86"/>
      <c r="AZ657" s="86"/>
      <c r="DK657" s="91"/>
      <c r="DO657" s="91"/>
      <c r="DS657" s="91"/>
      <c r="DW657" s="91"/>
      <c r="EA657" s="91"/>
      <c r="EE657" s="91"/>
      <c r="EI657" s="91"/>
      <c r="EM657" s="91"/>
      <c r="EQ657" s="91"/>
      <c r="EU657" s="91"/>
    </row>
    <row r="658" spans="1:151" x14ac:dyDescent="0.3">
      <c r="A658" s="34">
        <f t="shared" si="198"/>
        <v>1</v>
      </c>
      <c r="B658" s="34">
        <f t="shared" si="199"/>
        <v>1900</v>
      </c>
      <c r="AN658" s="86"/>
      <c r="AR658" s="86"/>
      <c r="AV658" s="86"/>
      <c r="AZ658" s="86"/>
      <c r="DK658" s="91"/>
      <c r="DO658" s="91"/>
      <c r="DS658" s="91"/>
      <c r="DW658" s="91"/>
      <c r="EA658" s="91"/>
      <c r="EE658" s="91"/>
      <c r="EI658" s="91"/>
      <c r="EM658" s="91"/>
      <c r="EQ658" s="91"/>
      <c r="EU658" s="91"/>
    </row>
    <row r="659" spans="1:151" x14ac:dyDescent="0.3">
      <c r="A659" s="34">
        <f t="shared" si="198"/>
        <v>1</v>
      </c>
      <c r="B659" s="34">
        <f t="shared" si="199"/>
        <v>1900</v>
      </c>
      <c r="AN659" s="86"/>
      <c r="AR659" s="86"/>
      <c r="AV659" s="86"/>
      <c r="AZ659" s="86"/>
      <c r="DK659" s="91"/>
      <c r="DO659" s="91"/>
      <c r="DS659" s="91"/>
      <c r="DW659" s="91"/>
      <c r="EA659" s="91"/>
      <c r="EE659" s="91"/>
      <c r="EI659" s="91"/>
      <c r="EM659" s="91"/>
      <c r="EQ659" s="91"/>
      <c r="EU659" s="91"/>
    </row>
    <row r="660" spans="1:151" x14ac:dyDescent="0.3">
      <c r="A660" s="34">
        <f t="shared" si="198"/>
        <v>1</v>
      </c>
      <c r="B660" s="34">
        <f t="shared" si="199"/>
        <v>1900</v>
      </c>
      <c r="AN660" s="86"/>
      <c r="AR660" s="86"/>
      <c r="AV660" s="86"/>
      <c r="AZ660" s="86"/>
      <c r="DK660" s="91"/>
      <c r="DO660" s="91"/>
      <c r="DS660" s="91"/>
      <c r="DW660" s="91"/>
      <c r="EA660" s="91"/>
      <c r="EE660" s="91"/>
      <c r="EI660" s="91"/>
      <c r="EM660" s="91"/>
      <c r="EQ660" s="91"/>
      <c r="EU660" s="91"/>
    </row>
    <row r="661" spans="1:151" x14ac:dyDescent="0.3">
      <c r="A661" s="34">
        <f t="shared" si="198"/>
        <v>1</v>
      </c>
      <c r="B661" s="34">
        <f t="shared" si="199"/>
        <v>1900</v>
      </c>
      <c r="AN661" s="86"/>
      <c r="AR661" s="86"/>
      <c r="AV661" s="86"/>
      <c r="AZ661" s="86"/>
    </row>
    <row r="662" spans="1:151" x14ac:dyDescent="0.3">
      <c r="A662" s="34">
        <f t="shared" si="198"/>
        <v>1</v>
      </c>
      <c r="B662" s="34">
        <f t="shared" si="199"/>
        <v>1900</v>
      </c>
      <c r="AN662" s="86"/>
      <c r="AR662" s="86"/>
      <c r="AV662" s="86"/>
      <c r="AZ662" s="86"/>
    </row>
    <row r="663" spans="1:151" x14ac:dyDescent="0.3">
      <c r="A663" s="34">
        <f t="shared" si="198"/>
        <v>1</v>
      </c>
      <c r="B663" s="34">
        <f t="shared" si="199"/>
        <v>1900</v>
      </c>
      <c r="AN663" s="86"/>
      <c r="AR663" s="86"/>
      <c r="AV663" s="86"/>
      <c r="AZ663" s="86"/>
    </row>
    <row r="664" spans="1:151" x14ac:dyDescent="0.3">
      <c r="A664" s="34">
        <f t="shared" si="198"/>
        <v>1</v>
      </c>
      <c r="B664" s="34">
        <f t="shared" si="199"/>
        <v>1900</v>
      </c>
      <c r="AN664" s="86"/>
      <c r="AR664" s="86"/>
      <c r="AV664" s="86"/>
      <c r="AZ664" s="86"/>
    </row>
    <row r="665" spans="1:151" x14ac:dyDescent="0.3">
      <c r="A665" s="34">
        <f t="shared" si="198"/>
        <v>1</v>
      </c>
      <c r="B665" s="34">
        <f t="shared" si="199"/>
        <v>1900</v>
      </c>
      <c r="AN665" s="86"/>
      <c r="AR665" s="86"/>
      <c r="AV665" s="86"/>
      <c r="AZ665" s="86"/>
    </row>
    <row r="666" spans="1:151" x14ac:dyDescent="0.3">
      <c r="A666" s="34">
        <f t="shared" si="198"/>
        <v>1</v>
      </c>
      <c r="B666" s="34">
        <f t="shared" si="199"/>
        <v>1900</v>
      </c>
      <c r="AN666" s="86"/>
      <c r="AR666" s="86"/>
      <c r="AV666" s="86"/>
      <c r="AZ666" s="86"/>
    </row>
    <row r="667" spans="1:151" x14ac:dyDescent="0.3">
      <c r="A667" s="34">
        <f t="shared" si="198"/>
        <v>1</v>
      </c>
      <c r="B667" s="34">
        <f t="shared" si="199"/>
        <v>1900</v>
      </c>
      <c r="AN667" s="86"/>
      <c r="AR667" s="86"/>
      <c r="AV667" s="86"/>
      <c r="AZ667" s="86"/>
    </row>
    <row r="668" spans="1:151" x14ac:dyDescent="0.3">
      <c r="A668" s="34">
        <f t="shared" si="198"/>
        <v>1</v>
      </c>
      <c r="B668" s="34">
        <f t="shared" si="199"/>
        <v>1900</v>
      </c>
      <c r="AN668" s="86"/>
      <c r="AR668" s="86"/>
      <c r="AV668" s="86"/>
      <c r="AZ668" s="86"/>
    </row>
    <row r="669" spans="1:151" x14ac:dyDescent="0.3">
      <c r="A669" s="34">
        <f t="shared" si="198"/>
        <v>1</v>
      </c>
      <c r="B669" s="34">
        <f t="shared" si="199"/>
        <v>1900</v>
      </c>
      <c r="AN669" s="86"/>
      <c r="AR669" s="86"/>
      <c r="AV669" s="86"/>
      <c r="AZ669" s="86"/>
    </row>
    <row r="670" spans="1:151" x14ac:dyDescent="0.3">
      <c r="A670" s="34">
        <f t="shared" si="198"/>
        <v>1</v>
      </c>
      <c r="B670" s="34">
        <f t="shared" si="199"/>
        <v>1900</v>
      </c>
      <c r="AN670" s="86"/>
      <c r="AR670" s="86"/>
      <c r="AV670" s="86"/>
      <c r="AZ670" s="86"/>
    </row>
    <row r="671" spans="1:151" x14ac:dyDescent="0.3">
      <c r="A671" s="34">
        <f t="shared" ref="A671:A702" si="200">MONTH(C671)</f>
        <v>1</v>
      </c>
      <c r="B671" s="34">
        <f t="shared" ref="B671:B702" si="201">YEAR(C671)</f>
        <v>1900</v>
      </c>
      <c r="AN671" s="86"/>
      <c r="AR671" s="86"/>
      <c r="AV671" s="86"/>
      <c r="AZ671" s="86"/>
    </row>
    <row r="672" spans="1:151" x14ac:dyDescent="0.3">
      <c r="A672" s="34">
        <f t="shared" si="200"/>
        <v>1</v>
      </c>
      <c r="B672" s="34">
        <f t="shared" si="201"/>
        <v>1900</v>
      </c>
      <c r="AN672" s="86"/>
      <c r="AR672" s="86"/>
      <c r="AV672" s="86"/>
      <c r="AZ672" s="86"/>
    </row>
    <row r="673" spans="1:52" x14ac:dyDescent="0.3">
      <c r="A673" s="34">
        <f t="shared" si="200"/>
        <v>1</v>
      </c>
      <c r="B673" s="34">
        <f t="shared" si="201"/>
        <v>1900</v>
      </c>
      <c r="AN673" s="86"/>
      <c r="AR673" s="86"/>
      <c r="AV673" s="86"/>
      <c r="AZ673" s="86"/>
    </row>
    <row r="674" spans="1:52" x14ac:dyDescent="0.3">
      <c r="A674" s="34">
        <f t="shared" si="200"/>
        <v>1</v>
      </c>
      <c r="B674" s="34">
        <f t="shared" si="201"/>
        <v>1900</v>
      </c>
      <c r="AN674" s="86"/>
      <c r="AR674" s="86"/>
      <c r="AV674" s="86"/>
      <c r="AZ674" s="86"/>
    </row>
    <row r="675" spans="1:52" x14ac:dyDescent="0.3">
      <c r="A675" s="34">
        <f t="shared" si="200"/>
        <v>1</v>
      </c>
      <c r="B675" s="34">
        <f t="shared" si="201"/>
        <v>1900</v>
      </c>
      <c r="AN675" s="86"/>
      <c r="AR675" s="86"/>
      <c r="AV675" s="86"/>
      <c r="AZ675" s="86"/>
    </row>
    <row r="676" spans="1:52" x14ac:dyDescent="0.3">
      <c r="A676" s="34">
        <f t="shared" si="200"/>
        <v>1</v>
      </c>
      <c r="B676" s="34">
        <f t="shared" si="201"/>
        <v>1900</v>
      </c>
      <c r="AN676" s="86"/>
      <c r="AR676" s="86"/>
      <c r="AV676" s="86"/>
      <c r="AZ676" s="86"/>
    </row>
    <row r="677" spans="1:52" x14ac:dyDescent="0.3">
      <c r="A677" s="34">
        <f t="shared" si="200"/>
        <v>1</v>
      </c>
      <c r="B677" s="34">
        <f t="shared" si="201"/>
        <v>1900</v>
      </c>
      <c r="AN677" s="86"/>
      <c r="AR677" s="86"/>
      <c r="AV677" s="86"/>
      <c r="AZ677" s="86"/>
    </row>
    <row r="678" spans="1:52" x14ac:dyDescent="0.3">
      <c r="A678" s="34">
        <f t="shared" si="200"/>
        <v>1</v>
      </c>
      <c r="B678" s="34">
        <f t="shared" si="201"/>
        <v>1900</v>
      </c>
      <c r="AN678" s="86"/>
      <c r="AR678" s="86"/>
      <c r="AV678" s="86"/>
      <c r="AZ678" s="86"/>
    </row>
    <row r="679" spans="1:52" x14ac:dyDescent="0.3">
      <c r="A679" s="34">
        <f t="shared" si="200"/>
        <v>1</v>
      </c>
      <c r="B679" s="34">
        <f t="shared" si="201"/>
        <v>1900</v>
      </c>
      <c r="AN679" s="86"/>
      <c r="AR679" s="86"/>
      <c r="AV679" s="86"/>
      <c r="AZ679" s="86"/>
    </row>
    <row r="680" spans="1:52" x14ac:dyDescent="0.3">
      <c r="A680" s="34">
        <f t="shared" si="200"/>
        <v>1</v>
      </c>
      <c r="B680" s="34">
        <f t="shared" si="201"/>
        <v>1900</v>
      </c>
      <c r="AN680" s="86"/>
      <c r="AR680" s="86"/>
      <c r="AV680" s="86"/>
      <c r="AZ680" s="86"/>
    </row>
    <row r="681" spans="1:52" x14ac:dyDescent="0.3">
      <c r="A681" s="34">
        <f t="shared" si="200"/>
        <v>1</v>
      </c>
      <c r="B681" s="34">
        <f t="shared" si="201"/>
        <v>1900</v>
      </c>
      <c r="AN681" s="86"/>
      <c r="AR681" s="86"/>
      <c r="AV681" s="86"/>
      <c r="AZ681" s="86"/>
    </row>
    <row r="682" spans="1:52" x14ac:dyDescent="0.3">
      <c r="A682" s="34">
        <f t="shared" si="200"/>
        <v>1</v>
      </c>
      <c r="B682" s="34">
        <f t="shared" si="201"/>
        <v>1900</v>
      </c>
      <c r="AN682" s="86"/>
      <c r="AR682" s="86"/>
      <c r="AV682" s="86"/>
      <c r="AZ682" s="86"/>
    </row>
    <row r="683" spans="1:52" x14ac:dyDescent="0.3">
      <c r="A683" s="34">
        <f t="shared" si="200"/>
        <v>1</v>
      </c>
      <c r="B683" s="34">
        <f t="shared" si="201"/>
        <v>1900</v>
      </c>
      <c r="AN683" s="86"/>
      <c r="AR683" s="86"/>
      <c r="AV683" s="86"/>
      <c r="AZ683" s="86"/>
    </row>
    <row r="684" spans="1:52" x14ac:dyDescent="0.3">
      <c r="A684" s="34">
        <f t="shared" si="200"/>
        <v>1</v>
      </c>
      <c r="B684" s="34">
        <f t="shared" si="201"/>
        <v>1900</v>
      </c>
      <c r="AN684" s="86"/>
      <c r="AR684" s="86"/>
      <c r="AV684" s="86"/>
      <c r="AZ684" s="86"/>
    </row>
    <row r="685" spans="1:52" x14ac:dyDescent="0.3">
      <c r="A685" s="34">
        <f t="shared" si="200"/>
        <v>1</v>
      </c>
      <c r="B685" s="34">
        <f t="shared" si="201"/>
        <v>1900</v>
      </c>
      <c r="AN685" s="86"/>
      <c r="AR685" s="86"/>
      <c r="AV685" s="86"/>
      <c r="AZ685" s="86"/>
    </row>
    <row r="686" spans="1:52" x14ac:dyDescent="0.3">
      <c r="A686" s="34">
        <f t="shared" si="200"/>
        <v>1</v>
      </c>
      <c r="B686" s="34">
        <f t="shared" si="201"/>
        <v>1900</v>
      </c>
      <c r="AN686" s="86"/>
      <c r="AR686" s="86"/>
      <c r="AV686" s="86"/>
      <c r="AZ686" s="86"/>
    </row>
    <row r="687" spans="1:52" x14ac:dyDescent="0.3">
      <c r="A687" s="34">
        <f t="shared" si="200"/>
        <v>1</v>
      </c>
      <c r="B687" s="34">
        <f t="shared" si="201"/>
        <v>1900</v>
      </c>
      <c r="AN687" s="86"/>
      <c r="AR687" s="86"/>
      <c r="AV687" s="86"/>
      <c r="AZ687" s="86"/>
    </row>
    <row r="688" spans="1:52" x14ac:dyDescent="0.3">
      <c r="A688" s="34">
        <f t="shared" si="200"/>
        <v>1</v>
      </c>
      <c r="B688" s="34">
        <f t="shared" si="201"/>
        <v>1900</v>
      </c>
      <c r="AN688" s="86"/>
      <c r="AR688" s="86"/>
      <c r="AV688" s="86"/>
      <c r="AZ688" s="86"/>
    </row>
    <row r="689" spans="1:52" x14ac:dyDescent="0.3">
      <c r="A689" s="34">
        <f t="shared" si="200"/>
        <v>1</v>
      </c>
      <c r="B689" s="34">
        <f t="shared" si="201"/>
        <v>1900</v>
      </c>
      <c r="AN689" s="86"/>
      <c r="AR689" s="86"/>
      <c r="AV689" s="86"/>
      <c r="AZ689" s="86"/>
    </row>
    <row r="690" spans="1:52" x14ac:dyDescent="0.3">
      <c r="A690" s="34">
        <f t="shared" si="200"/>
        <v>1</v>
      </c>
      <c r="B690" s="34">
        <f t="shared" si="201"/>
        <v>1900</v>
      </c>
      <c r="AN690" s="86"/>
      <c r="AR690" s="86"/>
      <c r="AV690" s="86"/>
      <c r="AZ690" s="86"/>
    </row>
    <row r="691" spans="1:52" x14ac:dyDescent="0.3">
      <c r="A691" s="34">
        <f t="shared" si="200"/>
        <v>1</v>
      </c>
      <c r="B691" s="34">
        <f t="shared" si="201"/>
        <v>1900</v>
      </c>
      <c r="AN691" s="86"/>
      <c r="AR691" s="86"/>
      <c r="AV691" s="86"/>
      <c r="AZ691" s="86"/>
    </row>
    <row r="692" spans="1:52" x14ac:dyDescent="0.3">
      <c r="A692" s="34">
        <f t="shared" si="200"/>
        <v>1</v>
      </c>
      <c r="B692" s="34">
        <f t="shared" si="201"/>
        <v>1900</v>
      </c>
      <c r="AN692" s="86"/>
      <c r="AR692" s="86"/>
      <c r="AV692" s="86"/>
      <c r="AZ692" s="86"/>
    </row>
    <row r="693" spans="1:52" x14ac:dyDescent="0.3">
      <c r="A693" s="34">
        <f t="shared" si="200"/>
        <v>1</v>
      </c>
      <c r="B693" s="34">
        <f t="shared" si="201"/>
        <v>1900</v>
      </c>
      <c r="AN693" s="86"/>
      <c r="AR693" s="86"/>
      <c r="AV693" s="86"/>
      <c r="AZ693" s="86"/>
    </row>
    <row r="694" spans="1:52" x14ac:dyDescent="0.3">
      <c r="A694" s="34">
        <f t="shared" si="200"/>
        <v>1</v>
      </c>
      <c r="B694" s="34">
        <f t="shared" si="201"/>
        <v>1900</v>
      </c>
      <c r="AN694" s="86"/>
      <c r="AR694" s="86"/>
      <c r="AV694" s="86"/>
      <c r="AZ694" s="86"/>
    </row>
    <row r="695" spans="1:52" x14ac:dyDescent="0.3">
      <c r="A695" s="34">
        <f t="shared" si="200"/>
        <v>1</v>
      </c>
      <c r="B695" s="34">
        <f t="shared" si="201"/>
        <v>1900</v>
      </c>
      <c r="AN695" s="86"/>
      <c r="AR695" s="86"/>
      <c r="AV695" s="86"/>
      <c r="AZ695" s="86"/>
    </row>
    <row r="696" spans="1:52" x14ac:dyDescent="0.3">
      <c r="A696" s="34">
        <f t="shared" si="200"/>
        <v>1</v>
      </c>
      <c r="B696" s="34">
        <f t="shared" si="201"/>
        <v>1900</v>
      </c>
      <c r="AN696" s="86"/>
      <c r="AR696" s="86"/>
      <c r="AV696" s="86"/>
      <c r="AZ696" s="86"/>
    </row>
    <row r="697" spans="1:52" x14ac:dyDescent="0.3">
      <c r="A697" s="34">
        <f t="shared" si="200"/>
        <v>1</v>
      </c>
      <c r="B697" s="34">
        <f t="shared" si="201"/>
        <v>1900</v>
      </c>
      <c r="AN697" s="86"/>
      <c r="AR697" s="86"/>
      <c r="AV697" s="86"/>
      <c r="AZ697" s="86"/>
    </row>
    <row r="698" spans="1:52" x14ac:dyDescent="0.3">
      <c r="A698" s="34">
        <f t="shared" si="200"/>
        <v>1</v>
      </c>
      <c r="B698" s="34">
        <f t="shared" si="201"/>
        <v>1900</v>
      </c>
      <c r="AN698" s="86"/>
      <c r="AR698" s="86"/>
      <c r="AV698" s="86"/>
      <c r="AZ698" s="86"/>
    </row>
    <row r="699" spans="1:52" x14ac:dyDescent="0.3">
      <c r="A699" s="34">
        <f t="shared" si="200"/>
        <v>1</v>
      </c>
      <c r="B699" s="34">
        <f t="shared" si="201"/>
        <v>1900</v>
      </c>
      <c r="AN699" s="86"/>
      <c r="AR699" s="86"/>
      <c r="AV699" s="86"/>
      <c r="AZ699" s="86"/>
    </row>
    <row r="700" spans="1:52" x14ac:dyDescent="0.3">
      <c r="A700" s="34">
        <f t="shared" si="200"/>
        <v>1</v>
      </c>
      <c r="B700" s="34">
        <f t="shared" si="201"/>
        <v>1900</v>
      </c>
      <c r="AN700" s="86"/>
      <c r="AR700" s="86"/>
      <c r="AV700" s="86"/>
      <c r="AZ700" s="86"/>
    </row>
    <row r="701" spans="1:52" x14ac:dyDescent="0.3">
      <c r="A701" s="34">
        <f t="shared" si="200"/>
        <v>1</v>
      </c>
      <c r="B701" s="34">
        <f t="shared" si="201"/>
        <v>1900</v>
      </c>
    </row>
    <row r="702" spans="1:52" x14ac:dyDescent="0.3">
      <c r="A702" s="34">
        <f t="shared" si="200"/>
        <v>1</v>
      </c>
      <c r="B702" s="34">
        <f t="shared" si="201"/>
        <v>1900</v>
      </c>
    </row>
    <row r="703" spans="1:52" x14ac:dyDescent="0.3">
      <c r="A703" s="34">
        <f>MONTH(C703)</f>
        <v>1</v>
      </c>
      <c r="B703" s="34">
        <f>YEAR(C703)</f>
        <v>1900</v>
      </c>
    </row>
    <row r="704" spans="1:52" x14ac:dyDescent="0.3">
      <c r="A704" s="34">
        <f t="shared" ref="A704:A767" si="202">MONTH(C704)</f>
        <v>1</v>
      </c>
      <c r="B704" s="34">
        <f t="shared" ref="B704:B767" si="203">YEAR(C704)</f>
        <v>1900</v>
      </c>
    </row>
    <row r="705" spans="1:2" x14ac:dyDescent="0.3">
      <c r="A705" s="34">
        <f t="shared" si="202"/>
        <v>1</v>
      </c>
      <c r="B705" s="34">
        <f t="shared" si="203"/>
        <v>1900</v>
      </c>
    </row>
    <row r="706" spans="1:2" x14ac:dyDescent="0.3">
      <c r="A706" s="34">
        <f t="shared" si="202"/>
        <v>1</v>
      </c>
      <c r="B706" s="34">
        <f t="shared" si="203"/>
        <v>1900</v>
      </c>
    </row>
    <row r="707" spans="1:2" x14ac:dyDescent="0.3">
      <c r="A707" s="34">
        <f t="shared" si="202"/>
        <v>1</v>
      </c>
      <c r="B707" s="34">
        <f t="shared" si="203"/>
        <v>1900</v>
      </c>
    </row>
    <row r="708" spans="1:2" x14ac:dyDescent="0.3">
      <c r="A708" s="34">
        <f t="shared" si="202"/>
        <v>1</v>
      </c>
      <c r="B708" s="34">
        <f t="shared" si="203"/>
        <v>1900</v>
      </c>
    </row>
    <row r="709" spans="1:2" x14ac:dyDescent="0.3">
      <c r="A709" s="34">
        <f t="shared" si="202"/>
        <v>1</v>
      </c>
      <c r="B709" s="34">
        <f t="shared" si="203"/>
        <v>1900</v>
      </c>
    </row>
    <row r="710" spans="1:2" x14ac:dyDescent="0.3">
      <c r="A710" s="34">
        <f t="shared" si="202"/>
        <v>1</v>
      </c>
      <c r="B710" s="34">
        <f t="shared" si="203"/>
        <v>1900</v>
      </c>
    </row>
    <row r="711" spans="1:2" x14ac:dyDescent="0.3">
      <c r="A711" s="34">
        <f t="shared" si="202"/>
        <v>1</v>
      </c>
      <c r="B711" s="34">
        <f t="shared" si="203"/>
        <v>1900</v>
      </c>
    </row>
    <row r="712" spans="1:2" x14ac:dyDescent="0.3">
      <c r="A712" s="34">
        <f t="shared" si="202"/>
        <v>1</v>
      </c>
      <c r="B712" s="34">
        <f t="shared" si="203"/>
        <v>1900</v>
      </c>
    </row>
    <row r="713" spans="1:2" x14ac:dyDescent="0.3">
      <c r="A713" s="34">
        <f t="shared" si="202"/>
        <v>1</v>
      </c>
      <c r="B713" s="34">
        <f t="shared" si="203"/>
        <v>1900</v>
      </c>
    </row>
    <row r="714" spans="1:2" x14ac:dyDescent="0.3">
      <c r="A714" s="34">
        <f t="shared" si="202"/>
        <v>1</v>
      </c>
      <c r="B714" s="34">
        <f t="shared" si="203"/>
        <v>1900</v>
      </c>
    </row>
    <row r="715" spans="1:2" x14ac:dyDescent="0.3">
      <c r="A715" s="34">
        <f t="shared" si="202"/>
        <v>1</v>
      </c>
      <c r="B715" s="34">
        <f t="shared" si="203"/>
        <v>1900</v>
      </c>
    </row>
    <row r="716" spans="1:2" x14ac:dyDescent="0.3">
      <c r="A716" s="34">
        <f t="shared" si="202"/>
        <v>1</v>
      </c>
      <c r="B716" s="34">
        <f t="shared" si="203"/>
        <v>1900</v>
      </c>
    </row>
    <row r="717" spans="1:2" x14ac:dyDescent="0.3">
      <c r="A717" s="34">
        <f t="shared" si="202"/>
        <v>1</v>
      </c>
      <c r="B717" s="34">
        <f t="shared" si="203"/>
        <v>1900</v>
      </c>
    </row>
    <row r="718" spans="1:2" x14ac:dyDescent="0.3">
      <c r="A718" s="34">
        <f t="shared" si="202"/>
        <v>1</v>
      </c>
      <c r="B718" s="34">
        <f t="shared" si="203"/>
        <v>1900</v>
      </c>
    </row>
    <row r="719" spans="1:2" x14ac:dyDescent="0.3">
      <c r="A719" s="34">
        <f t="shared" si="202"/>
        <v>1</v>
      </c>
      <c r="B719" s="34">
        <f t="shared" si="203"/>
        <v>1900</v>
      </c>
    </row>
    <row r="720" spans="1:2" x14ac:dyDescent="0.3">
      <c r="A720" s="34">
        <f t="shared" si="202"/>
        <v>1</v>
      </c>
      <c r="B720" s="34">
        <f t="shared" si="203"/>
        <v>1900</v>
      </c>
    </row>
    <row r="721" spans="1:2" x14ac:dyDescent="0.3">
      <c r="A721" s="34">
        <f t="shared" si="202"/>
        <v>1</v>
      </c>
      <c r="B721" s="34">
        <f t="shared" si="203"/>
        <v>1900</v>
      </c>
    </row>
    <row r="722" spans="1:2" x14ac:dyDescent="0.3">
      <c r="A722" s="34">
        <f t="shared" si="202"/>
        <v>1</v>
      </c>
      <c r="B722" s="34">
        <f t="shared" si="203"/>
        <v>1900</v>
      </c>
    </row>
    <row r="723" spans="1:2" x14ac:dyDescent="0.3">
      <c r="A723" s="34">
        <f t="shared" si="202"/>
        <v>1</v>
      </c>
      <c r="B723" s="34">
        <f t="shared" si="203"/>
        <v>1900</v>
      </c>
    </row>
    <row r="724" spans="1:2" x14ac:dyDescent="0.3">
      <c r="A724" s="34">
        <f t="shared" si="202"/>
        <v>1</v>
      </c>
      <c r="B724" s="34">
        <f t="shared" si="203"/>
        <v>1900</v>
      </c>
    </row>
    <row r="725" spans="1:2" x14ac:dyDescent="0.3">
      <c r="A725" s="34">
        <f t="shared" si="202"/>
        <v>1</v>
      </c>
      <c r="B725" s="34">
        <f t="shared" si="203"/>
        <v>1900</v>
      </c>
    </row>
    <row r="726" spans="1:2" x14ac:dyDescent="0.3">
      <c r="A726" s="34">
        <f t="shared" si="202"/>
        <v>1</v>
      </c>
      <c r="B726" s="34">
        <f t="shared" si="203"/>
        <v>1900</v>
      </c>
    </row>
    <row r="727" spans="1:2" x14ac:dyDescent="0.3">
      <c r="A727" s="34">
        <f t="shared" si="202"/>
        <v>1</v>
      </c>
      <c r="B727" s="34">
        <f t="shared" si="203"/>
        <v>1900</v>
      </c>
    </row>
    <row r="728" spans="1:2" x14ac:dyDescent="0.3">
      <c r="A728" s="34">
        <f t="shared" si="202"/>
        <v>1</v>
      </c>
      <c r="B728" s="34">
        <f t="shared" si="203"/>
        <v>1900</v>
      </c>
    </row>
    <row r="729" spans="1:2" x14ac:dyDescent="0.3">
      <c r="A729" s="34">
        <f t="shared" si="202"/>
        <v>1</v>
      </c>
      <c r="B729" s="34">
        <f t="shared" si="203"/>
        <v>1900</v>
      </c>
    </row>
    <row r="730" spans="1:2" x14ac:dyDescent="0.3">
      <c r="A730" s="34">
        <f t="shared" si="202"/>
        <v>1</v>
      </c>
      <c r="B730" s="34">
        <f t="shared" si="203"/>
        <v>1900</v>
      </c>
    </row>
    <row r="731" spans="1:2" x14ac:dyDescent="0.3">
      <c r="A731" s="34">
        <f t="shared" si="202"/>
        <v>1</v>
      </c>
      <c r="B731" s="34">
        <f t="shared" si="203"/>
        <v>1900</v>
      </c>
    </row>
    <row r="732" spans="1:2" x14ac:dyDescent="0.3">
      <c r="A732" s="34">
        <f t="shared" si="202"/>
        <v>1</v>
      </c>
      <c r="B732" s="34">
        <f t="shared" si="203"/>
        <v>1900</v>
      </c>
    </row>
    <row r="733" spans="1:2" x14ac:dyDescent="0.3">
      <c r="A733" s="34">
        <f t="shared" si="202"/>
        <v>1</v>
      </c>
      <c r="B733" s="34">
        <f t="shared" si="203"/>
        <v>1900</v>
      </c>
    </row>
    <row r="734" spans="1:2" x14ac:dyDescent="0.3">
      <c r="A734" s="34">
        <f t="shared" si="202"/>
        <v>1</v>
      </c>
      <c r="B734" s="34">
        <f t="shared" si="203"/>
        <v>1900</v>
      </c>
    </row>
    <row r="735" spans="1:2" x14ac:dyDescent="0.3">
      <c r="A735" s="34">
        <f t="shared" si="202"/>
        <v>1</v>
      </c>
      <c r="B735" s="34">
        <f t="shared" si="203"/>
        <v>1900</v>
      </c>
    </row>
    <row r="736" spans="1:2" x14ac:dyDescent="0.3">
      <c r="A736" s="34">
        <f t="shared" si="202"/>
        <v>1</v>
      </c>
      <c r="B736" s="34">
        <f t="shared" si="203"/>
        <v>1900</v>
      </c>
    </row>
    <row r="737" spans="1:2" x14ac:dyDescent="0.3">
      <c r="A737" s="34">
        <f t="shared" si="202"/>
        <v>1</v>
      </c>
      <c r="B737" s="34">
        <f t="shared" si="203"/>
        <v>1900</v>
      </c>
    </row>
    <row r="738" spans="1:2" x14ac:dyDescent="0.3">
      <c r="A738" s="34">
        <f t="shared" si="202"/>
        <v>1</v>
      </c>
      <c r="B738" s="34">
        <f t="shared" si="203"/>
        <v>1900</v>
      </c>
    </row>
    <row r="739" spans="1:2" x14ac:dyDescent="0.3">
      <c r="A739" s="34">
        <f t="shared" si="202"/>
        <v>1</v>
      </c>
      <c r="B739" s="34">
        <f t="shared" si="203"/>
        <v>1900</v>
      </c>
    </row>
    <row r="740" spans="1:2" x14ac:dyDescent="0.3">
      <c r="A740" s="34">
        <f t="shared" si="202"/>
        <v>1</v>
      </c>
      <c r="B740" s="34">
        <f t="shared" si="203"/>
        <v>1900</v>
      </c>
    </row>
    <row r="741" spans="1:2" x14ac:dyDescent="0.3">
      <c r="A741" s="34">
        <f t="shared" si="202"/>
        <v>1</v>
      </c>
      <c r="B741" s="34">
        <f t="shared" si="203"/>
        <v>1900</v>
      </c>
    </row>
    <row r="742" spans="1:2" x14ac:dyDescent="0.3">
      <c r="A742" s="34">
        <f t="shared" si="202"/>
        <v>1</v>
      </c>
      <c r="B742" s="34">
        <f t="shared" si="203"/>
        <v>1900</v>
      </c>
    </row>
    <row r="743" spans="1:2" x14ac:dyDescent="0.3">
      <c r="A743" s="34">
        <f t="shared" si="202"/>
        <v>1</v>
      </c>
      <c r="B743" s="34">
        <f t="shared" si="203"/>
        <v>1900</v>
      </c>
    </row>
    <row r="744" spans="1:2" x14ac:dyDescent="0.3">
      <c r="A744" s="34">
        <f t="shared" si="202"/>
        <v>1</v>
      </c>
      <c r="B744" s="34">
        <f t="shared" si="203"/>
        <v>1900</v>
      </c>
    </row>
    <row r="745" spans="1:2" x14ac:dyDescent="0.3">
      <c r="A745" s="34">
        <f t="shared" si="202"/>
        <v>1</v>
      </c>
      <c r="B745" s="34">
        <f t="shared" si="203"/>
        <v>1900</v>
      </c>
    </row>
    <row r="746" spans="1:2" x14ac:dyDescent="0.3">
      <c r="A746" s="34">
        <f t="shared" si="202"/>
        <v>1</v>
      </c>
      <c r="B746" s="34">
        <f t="shared" si="203"/>
        <v>1900</v>
      </c>
    </row>
    <row r="747" spans="1:2" x14ac:dyDescent="0.3">
      <c r="A747" s="34">
        <f t="shared" si="202"/>
        <v>1</v>
      </c>
      <c r="B747" s="34">
        <f t="shared" si="203"/>
        <v>1900</v>
      </c>
    </row>
    <row r="748" spans="1:2" x14ac:dyDescent="0.3">
      <c r="A748" s="34">
        <f t="shared" si="202"/>
        <v>1</v>
      </c>
      <c r="B748" s="34">
        <f t="shared" si="203"/>
        <v>1900</v>
      </c>
    </row>
    <row r="749" spans="1:2" x14ac:dyDescent="0.3">
      <c r="A749" s="34">
        <f t="shared" si="202"/>
        <v>1</v>
      </c>
      <c r="B749" s="34">
        <f t="shared" si="203"/>
        <v>1900</v>
      </c>
    </row>
    <row r="750" spans="1:2" x14ac:dyDescent="0.3">
      <c r="A750" s="34">
        <f t="shared" si="202"/>
        <v>1</v>
      </c>
      <c r="B750" s="34">
        <f t="shared" si="203"/>
        <v>1900</v>
      </c>
    </row>
    <row r="751" spans="1:2" x14ac:dyDescent="0.3">
      <c r="A751" s="34">
        <f t="shared" si="202"/>
        <v>1</v>
      </c>
      <c r="B751" s="34">
        <f t="shared" si="203"/>
        <v>1900</v>
      </c>
    </row>
    <row r="752" spans="1:2" x14ac:dyDescent="0.3">
      <c r="A752" s="34">
        <f t="shared" si="202"/>
        <v>1</v>
      </c>
      <c r="B752" s="34">
        <f t="shared" si="203"/>
        <v>1900</v>
      </c>
    </row>
    <row r="753" spans="1:2" x14ac:dyDescent="0.3">
      <c r="A753" s="34">
        <f t="shared" si="202"/>
        <v>1</v>
      </c>
      <c r="B753" s="34">
        <f t="shared" si="203"/>
        <v>1900</v>
      </c>
    </row>
    <row r="754" spans="1:2" x14ac:dyDescent="0.3">
      <c r="A754" s="34">
        <f t="shared" si="202"/>
        <v>1</v>
      </c>
      <c r="B754" s="34">
        <f t="shared" si="203"/>
        <v>1900</v>
      </c>
    </row>
    <row r="755" spans="1:2" x14ac:dyDescent="0.3">
      <c r="A755" s="34">
        <f t="shared" si="202"/>
        <v>1</v>
      </c>
      <c r="B755" s="34">
        <f t="shared" si="203"/>
        <v>1900</v>
      </c>
    </row>
    <row r="756" spans="1:2" x14ac:dyDescent="0.3">
      <c r="A756" s="34">
        <f t="shared" si="202"/>
        <v>1</v>
      </c>
      <c r="B756" s="34">
        <f t="shared" si="203"/>
        <v>1900</v>
      </c>
    </row>
    <row r="757" spans="1:2" x14ac:dyDescent="0.3">
      <c r="A757" s="34">
        <f t="shared" si="202"/>
        <v>1</v>
      </c>
      <c r="B757" s="34">
        <f t="shared" si="203"/>
        <v>1900</v>
      </c>
    </row>
    <row r="758" spans="1:2" x14ac:dyDescent="0.3">
      <c r="A758" s="34">
        <f t="shared" si="202"/>
        <v>1</v>
      </c>
      <c r="B758" s="34">
        <f t="shared" si="203"/>
        <v>1900</v>
      </c>
    </row>
    <row r="759" spans="1:2" x14ac:dyDescent="0.3">
      <c r="A759" s="34">
        <f t="shared" si="202"/>
        <v>1</v>
      </c>
      <c r="B759" s="34">
        <f t="shared" si="203"/>
        <v>1900</v>
      </c>
    </row>
    <row r="760" spans="1:2" x14ac:dyDescent="0.3">
      <c r="A760" s="34">
        <f t="shared" si="202"/>
        <v>1</v>
      </c>
      <c r="B760" s="34">
        <f t="shared" si="203"/>
        <v>1900</v>
      </c>
    </row>
    <row r="761" spans="1:2" x14ac:dyDescent="0.3">
      <c r="A761" s="34">
        <f t="shared" si="202"/>
        <v>1</v>
      </c>
      <c r="B761" s="34">
        <f t="shared" si="203"/>
        <v>1900</v>
      </c>
    </row>
    <row r="762" spans="1:2" x14ac:dyDescent="0.3">
      <c r="A762" s="34">
        <f t="shared" si="202"/>
        <v>1</v>
      </c>
      <c r="B762" s="34">
        <f t="shared" si="203"/>
        <v>1900</v>
      </c>
    </row>
    <row r="763" spans="1:2" x14ac:dyDescent="0.3">
      <c r="A763" s="34">
        <f t="shared" si="202"/>
        <v>1</v>
      </c>
      <c r="B763" s="34">
        <f t="shared" si="203"/>
        <v>1900</v>
      </c>
    </row>
    <row r="764" spans="1:2" x14ac:dyDescent="0.3">
      <c r="A764" s="34">
        <f t="shared" si="202"/>
        <v>1</v>
      </c>
      <c r="B764" s="34">
        <f t="shared" si="203"/>
        <v>1900</v>
      </c>
    </row>
    <row r="765" spans="1:2" x14ac:dyDescent="0.3">
      <c r="A765" s="34">
        <f t="shared" si="202"/>
        <v>1</v>
      </c>
      <c r="B765" s="34">
        <f t="shared" si="203"/>
        <v>1900</v>
      </c>
    </row>
    <row r="766" spans="1:2" x14ac:dyDescent="0.3">
      <c r="A766" s="34">
        <f t="shared" si="202"/>
        <v>1</v>
      </c>
      <c r="B766" s="34">
        <f t="shared" si="203"/>
        <v>1900</v>
      </c>
    </row>
    <row r="767" spans="1:2" x14ac:dyDescent="0.3">
      <c r="A767" s="34">
        <f t="shared" si="202"/>
        <v>1</v>
      </c>
      <c r="B767" s="34">
        <f t="shared" si="203"/>
        <v>1900</v>
      </c>
    </row>
    <row r="768" spans="1:2" x14ac:dyDescent="0.3">
      <c r="A768" s="34">
        <f t="shared" ref="A768:A831" si="204">MONTH(C768)</f>
        <v>1</v>
      </c>
      <c r="B768" s="34">
        <f t="shared" ref="B768:B831" si="205">YEAR(C768)</f>
        <v>1900</v>
      </c>
    </row>
    <row r="769" spans="1:2" x14ac:dyDescent="0.3">
      <c r="A769" s="34">
        <f t="shared" si="204"/>
        <v>1</v>
      </c>
      <c r="B769" s="34">
        <f t="shared" si="205"/>
        <v>1900</v>
      </c>
    </row>
    <row r="770" spans="1:2" x14ac:dyDescent="0.3">
      <c r="A770" s="34">
        <f t="shared" si="204"/>
        <v>1</v>
      </c>
      <c r="B770" s="34">
        <f t="shared" si="205"/>
        <v>1900</v>
      </c>
    </row>
    <row r="771" spans="1:2" x14ac:dyDescent="0.3">
      <c r="A771" s="34">
        <f t="shared" si="204"/>
        <v>1</v>
      </c>
      <c r="B771" s="34">
        <f t="shared" si="205"/>
        <v>1900</v>
      </c>
    </row>
    <row r="772" spans="1:2" x14ac:dyDescent="0.3">
      <c r="A772" s="34">
        <f t="shared" si="204"/>
        <v>1</v>
      </c>
      <c r="B772" s="34">
        <f t="shared" si="205"/>
        <v>1900</v>
      </c>
    </row>
    <row r="773" spans="1:2" x14ac:dyDescent="0.3">
      <c r="A773" s="34">
        <f t="shared" si="204"/>
        <v>1</v>
      </c>
      <c r="B773" s="34">
        <f t="shared" si="205"/>
        <v>1900</v>
      </c>
    </row>
    <row r="774" spans="1:2" x14ac:dyDescent="0.3">
      <c r="A774" s="34">
        <f t="shared" si="204"/>
        <v>1</v>
      </c>
      <c r="B774" s="34">
        <f t="shared" si="205"/>
        <v>1900</v>
      </c>
    </row>
    <row r="775" spans="1:2" x14ac:dyDescent="0.3">
      <c r="A775" s="34">
        <f t="shared" si="204"/>
        <v>1</v>
      </c>
      <c r="B775" s="34">
        <f t="shared" si="205"/>
        <v>1900</v>
      </c>
    </row>
    <row r="776" spans="1:2" x14ac:dyDescent="0.3">
      <c r="A776" s="34">
        <f t="shared" si="204"/>
        <v>1</v>
      </c>
      <c r="B776" s="34">
        <f t="shared" si="205"/>
        <v>1900</v>
      </c>
    </row>
    <row r="777" spans="1:2" x14ac:dyDescent="0.3">
      <c r="A777" s="34">
        <f t="shared" si="204"/>
        <v>1</v>
      </c>
      <c r="B777" s="34">
        <f t="shared" si="205"/>
        <v>1900</v>
      </c>
    </row>
    <row r="778" spans="1:2" x14ac:dyDescent="0.3">
      <c r="A778" s="34">
        <f t="shared" si="204"/>
        <v>1</v>
      </c>
      <c r="B778" s="34">
        <f t="shared" si="205"/>
        <v>1900</v>
      </c>
    </row>
    <row r="779" spans="1:2" x14ac:dyDescent="0.3">
      <c r="A779" s="34">
        <f t="shared" si="204"/>
        <v>1</v>
      </c>
      <c r="B779" s="34">
        <f t="shared" si="205"/>
        <v>1900</v>
      </c>
    </row>
    <row r="780" spans="1:2" x14ac:dyDescent="0.3">
      <c r="A780" s="34">
        <f t="shared" si="204"/>
        <v>1</v>
      </c>
      <c r="B780" s="34">
        <f t="shared" si="205"/>
        <v>1900</v>
      </c>
    </row>
    <row r="781" spans="1:2" x14ac:dyDescent="0.3">
      <c r="A781" s="34">
        <f t="shared" si="204"/>
        <v>1</v>
      </c>
      <c r="B781" s="34">
        <f t="shared" si="205"/>
        <v>1900</v>
      </c>
    </row>
    <row r="782" spans="1:2" x14ac:dyDescent="0.3">
      <c r="A782" s="34">
        <f t="shared" si="204"/>
        <v>1</v>
      </c>
      <c r="B782" s="34">
        <f t="shared" si="205"/>
        <v>1900</v>
      </c>
    </row>
    <row r="783" spans="1:2" x14ac:dyDescent="0.3">
      <c r="A783" s="34">
        <f t="shared" si="204"/>
        <v>1</v>
      </c>
      <c r="B783" s="34">
        <f t="shared" si="205"/>
        <v>1900</v>
      </c>
    </row>
    <row r="784" spans="1:2" x14ac:dyDescent="0.3">
      <c r="A784" s="34">
        <f t="shared" si="204"/>
        <v>1</v>
      </c>
      <c r="B784" s="34">
        <f t="shared" si="205"/>
        <v>1900</v>
      </c>
    </row>
    <row r="785" spans="1:2" x14ac:dyDescent="0.3">
      <c r="A785" s="34">
        <f t="shared" si="204"/>
        <v>1</v>
      </c>
      <c r="B785" s="34">
        <f t="shared" si="205"/>
        <v>1900</v>
      </c>
    </row>
    <row r="786" spans="1:2" x14ac:dyDescent="0.3">
      <c r="A786" s="34">
        <f t="shared" si="204"/>
        <v>1</v>
      </c>
      <c r="B786" s="34">
        <f t="shared" si="205"/>
        <v>1900</v>
      </c>
    </row>
    <row r="787" spans="1:2" x14ac:dyDescent="0.3">
      <c r="A787" s="34">
        <f t="shared" si="204"/>
        <v>1</v>
      </c>
      <c r="B787" s="34">
        <f t="shared" si="205"/>
        <v>1900</v>
      </c>
    </row>
    <row r="788" spans="1:2" x14ac:dyDescent="0.3">
      <c r="A788" s="34">
        <f t="shared" si="204"/>
        <v>1</v>
      </c>
      <c r="B788" s="34">
        <f t="shared" si="205"/>
        <v>1900</v>
      </c>
    </row>
    <row r="789" spans="1:2" x14ac:dyDescent="0.3">
      <c r="A789" s="34">
        <f t="shared" si="204"/>
        <v>1</v>
      </c>
      <c r="B789" s="34">
        <f t="shared" si="205"/>
        <v>1900</v>
      </c>
    </row>
    <row r="790" spans="1:2" x14ac:dyDescent="0.3">
      <c r="A790" s="34">
        <f t="shared" si="204"/>
        <v>1</v>
      </c>
      <c r="B790" s="34">
        <f t="shared" si="205"/>
        <v>1900</v>
      </c>
    </row>
    <row r="791" spans="1:2" x14ac:dyDescent="0.3">
      <c r="A791" s="34">
        <f t="shared" si="204"/>
        <v>1</v>
      </c>
      <c r="B791" s="34">
        <f t="shared" si="205"/>
        <v>1900</v>
      </c>
    </row>
    <row r="792" spans="1:2" x14ac:dyDescent="0.3">
      <c r="A792" s="34">
        <f t="shared" si="204"/>
        <v>1</v>
      </c>
      <c r="B792" s="34">
        <f t="shared" si="205"/>
        <v>1900</v>
      </c>
    </row>
    <row r="793" spans="1:2" x14ac:dyDescent="0.3">
      <c r="A793" s="34">
        <f t="shared" si="204"/>
        <v>1</v>
      </c>
      <c r="B793" s="34">
        <f t="shared" si="205"/>
        <v>1900</v>
      </c>
    </row>
    <row r="794" spans="1:2" x14ac:dyDescent="0.3">
      <c r="A794" s="34">
        <f t="shared" si="204"/>
        <v>1</v>
      </c>
      <c r="B794" s="34">
        <f t="shared" si="205"/>
        <v>1900</v>
      </c>
    </row>
    <row r="795" spans="1:2" x14ac:dyDescent="0.3">
      <c r="A795" s="34">
        <f t="shared" si="204"/>
        <v>1</v>
      </c>
      <c r="B795" s="34">
        <f t="shared" si="205"/>
        <v>1900</v>
      </c>
    </row>
    <row r="796" spans="1:2" x14ac:dyDescent="0.3">
      <c r="A796" s="34">
        <f t="shared" si="204"/>
        <v>1</v>
      </c>
      <c r="B796" s="34">
        <f t="shared" si="205"/>
        <v>1900</v>
      </c>
    </row>
    <row r="797" spans="1:2" x14ac:dyDescent="0.3">
      <c r="A797" s="34">
        <f t="shared" si="204"/>
        <v>1</v>
      </c>
      <c r="B797" s="34">
        <f t="shared" si="205"/>
        <v>1900</v>
      </c>
    </row>
    <row r="798" spans="1:2" x14ac:dyDescent="0.3">
      <c r="A798" s="34">
        <f t="shared" si="204"/>
        <v>1</v>
      </c>
      <c r="B798" s="34">
        <f t="shared" si="205"/>
        <v>1900</v>
      </c>
    </row>
    <row r="799" spans="1:2" x14ac:dyDescent="0.3">
      <c r="A799" s="34">
        <f t="shared" si="204"/>
        <v>1</v>
      </c>
      <c r="B799" s="34">
        <f t="shared" si="205"/>
        <v>1900</v>
      </c>
    </row>
    <row r="800" spans="1:2" x14ac:dyDescent="0.3">
      <c r="A800" s="34">
        <f t="shared" si="204"/>
        <v>1</v>
      </c>
      <c r="B800" s="34">
        <f t="shared" si="205"/>
        <v>1900</v>
      </c>
    </row>
    <row r="801" spans="1:2" x14ac:dyDescent="0.3">
      <c r="A801" s="34">
        <f t="shared" si="204"/>
        <v>1</v>
      </c>
      <c r="B801" s="34">
        <f t="shared" si="205"/>
        <v>1900</v>
      </c>
    </row>
    <row r="802" spans="1:2" x14ac:dyDescent="0.3">
      <c r="A802" s="34">
        <f t="shared" si="204"/>
        <v>1</v>
      </c>
      <c r="B802" s="34">
        <f t="shared" si="205"/>
        <v>1900</v>
      </c>
    </row>
    <row r="803" spans="1:2" x14ac:dyDescent="0.3">
      <c r="A803" s="34">
        <f t="shared" si="204"/>
        <v>1</v>
      </c>
      <c r="B803" s="34">
        <f t="shared" si="205"/>
        <v>1900</v>
      </c>
    </row>
    <row r="804" spans="1:2" x14ac:dyDescent="0.3">
      <c r="A804" s="34">
        <f t="shared" si="204"/>
        <v>1</v>
      </c>
      <c r="B804" s="34">
        <f t="shared" si="205"/>
        <v>1900</v>
      </c>
    </row>
    <row r="805" spans="1:2" x14ac:dyDescent="0.3">
      <c r="A805" s="34">
        <f t="shared" si="204"/>
        <v>1</v>
      </c>
      <c r="B805" s="34">
        <f t="shared" si="205"/>
        <v>1900</v>
      </c>
    </row>
    <row r="806" spans="1:2" x14ac:dyDescent="0.3">
      <c r="A806" s="34">
        <f t="shared" si="204"/>
        <v>1</v>
      </c>
      <c r="B806" s="34">
        <f t="shared" si="205"/>
        <v>1900</v>
      </c>
    </row>
    <row r="807" spans="1:2" x14ac:dyDescent="0.3">
      <c r="A807" s="34">
        <f t="shared" si="204"/>
        <v>1</v>
      </c>
      <c r="B807" s="34">
        <f t="shared" si="205"/>
        <v>1900</v>
      </c>
    </row>
    <row r="808" spans="1:2" x14ac:dyDescent="0.3">
      <c r="A808" s="34">
        <f t="shared" si="204"/>
        <v>1</v>
      </c>
      <c r="B808" s="34">
        <f t="shared" si="205"/>
        <v>1900</v>
      </c>
    </row>
    <row r="809" spans="1:2" x14ac:dyDescent="0.3">
      <c r="A809" s="34">
        <f t="shared" si="204"/>
        <v>1</v>
      </c>
      <c r="B809" s="34">
        <f t="shared" si="205"/>
        <v>1900</v>
      </c>
    </row>
    <row r="810" spans="1:2" x14ac:dyDescent="0.3">
      <c r="A810" s="34">
        <f t="shared" si="204"/>
        <v>1</v>
      </c>
      <c r="B810" s="34">
        <f t="shared" si="205"/>
        <v>1900</v>
      </c>
    </row>
    <row r="811" spans="1:2" x14ac:dyDescent="0.3">
      <c r="A811" s="34">
        <f t="shared" si="204"/>
        <v>1</v>
      </c>
      <c r="B811" s="34">
        <f t="shared" si="205"/>
        <v>1900</v>
      </c>
    </row>
    <row r="812" spans="1:2" x14ac:dyDescent="0.3">
      <c r="A812" s="34">
        <f t="shared" si="204"/>
        <v>1</v>
      </c>
      <c r="B812" s="34">
        <f t="shared" si="205"/>
        <v>1900</v>
      </c>
    </row>
    <row r="813" spans="1:2" x14ac:dyDescent="0.3">
      <c r="A813" s="34">
        <f t="shared" si="204"/>
        <v>1</v>
      </c>
      <c r="B813" s="34">
        <f t="shared" si="205"/>
        <v>1900</v>
      </c>
    </row>
    <row r="814" spans="1:2" x14ac:dyDescent="0.3">
      <c r="A814" s="34">
        <f t="shared" si="204"/>
        <v>1</v>
      </c>
      <c r="B814" s="34">
        <f t="shared" si="205"/>
        <v>1900</v>
      </c>
    </row>
    <row r="815" spans="1:2" x14ac:dyDescent="0.3">
      <c r="A815" s="34">
        <f t="shared" si="204"/>
        <v>1</v>
      </c>
      <c r="B815" s="34">
        <f t="shared" si="205"/>
        <v>1900</v>
      </c>
    </row>
    <row r="816" spans="1:2" x14ac:dyDescent="0.3">
      <c r="A816" s="34">
        <f t="shared" si="204"/>
        <v>1</v>
      </c>
      <c r="B816" s="34">
        <f t="shared" si="205"/>
        <v>1900</v>
      </c>
    </row>
    <row r="817" spans="1:2" x14ac:dyDescent="0.3">
      <c r="A817" s="34">
        <f t="shared" si="204"/>
        <v>1</v>
      </c>
      <c r="B817" s="34">
        <f t="shared" si="205"/>
        <v>1900</v>
      </c>
    </row>
    <row r="818" spans="1:2" x14ac:dyDescent="0.3">
      <c r="A818" s="34">
        <f t="shared" si="204"/>
        <v>1</v>
      </c>
      <c r="B818" s="34">
        <f t="shared" si="205"/>
        <v>1900</v>
      </c>
    </row>
    <row r="819" spans="1:2" x14ac:dyDescent="0.3">
      <c r="A819" s="34">
        <f t="shared" si="204"/>
        <v>1</v>
      </c>
      <c r="B819" s="34">
        <f t="shared" si="205"/>
        <v>1900</v>
      </c>
    </row>
    <row r="820" spans="1:2" x14ac:dyDescent="0.3">
      <c r="A820" s="34">
        <f t="shared" si="204"/>
        <v>1</v>
      </c>
      <c r="B820" s="34">
        <f t="shared" si="205"/>
        <v>1900</v>
      </c>
    </row>
    <row r="821" spans="1:2" x14ac:dyDescent="0.3">
      <c r="A821" s="34">
        <f t="shared" si="204"/>
        <v>1</v>
      </c>
      <c r="B821" s="34">
        <f t="shared" si="205"/>
        <v>1900</v>
      </c>
    </row>
    <row r="822" spans="1:2" x14ac:dyDescent="0.3">
      <c r="A822" s="34">
        <f t="shared" si="204"/>
        <v>1</v>
      </c>
      <c r="B822" s="34">
        <f t="shared" si="205"/>
        <v>1900</v>
      </c>
    </row>
    <row r="823" spans="1:2" x14ac:dyDescent="0.3">
      <c r="A823" s="34">
        <f t="shared" si="204"/>
        <v>1</v>
      </c>
      <c r="B823" s="34">
        <f t="shared" si="205"/>
        <v>1900</v>
      </c>
    </row>
    <row r="824" spans="1:2" x14ac:dyDescent="0.3">
      <c r="A824" s="34">
        <f t="shared" si="204"/>
        <v>1</v>
      </c>
      <c r="B824" s="34">
        <f t="shared" si="205"/>
        <v>1900</v>
      </c>
    </row>
    <row r="825" spans="1:2" x14ac:dyDescent="0.3">
      <c r="A825" s="34">
        <f t="shared" si="204"/>
        <v>1</v>
      </c>
      <c r="B825" s="34">
        <f t="shared" si="205"/>
        <v>1900</v>
      </c>
    </row>
    <row r="826" spans="1:2" x14ac:dyDescent="0.3">
      <c r="A826" s="34">
        <f t="shared" si="204"/>
        <v>1</v>
      </c>
      <c r="B826" s="34">
        <f t="shared" si="205"/>
        <v>1900</v>
      </c>
    </row>
    <row r="827" spans="1:2" x14ac:dyDescent="0.3">
      <c r="A827" s="34">
        <f t="shared" si="204"/>
        <v>1</v>
      </c>
      <c r="B827" s="34">
        <f t="shared" si="205"/>
        <v>1900</v>
      </c>
    </row>
    <row r="828" spans="1:2" x14ac:dyDescent="0.3">
      <c r="A828" s="34">
        <f t="shared" si="204"/>
        <v>1</v>
      </c>
      <c r="B828" s="34">
        <f t="shared" si="205"/>
        <v>1900</v>
      </c>
    </row>
    <row r="829" spans="1:2" x14ac:dyDescent="0.3">
      <c r="A829" s="34">
        <f t="shared" si="204"/>
        <v>1</v>
      </c>
      <c r="B829" s="34">
        <f t="shared" si="205"/>
        <v>1900</v>
      </c>
    </row>
    <row r="830" spans="1:2" x14ac:dyDescent="0.3">
      <c r="A830" s="34">
        <f t="shared" si="204"/>
        <v>1</v>
      </c>
      <c r="B830" s="34">
        <f t="shared" si="205"/>
        <v>1900</v>
      </c>
    </row>
    <row r="831" spans="1:2" x14ac:dyDescent="0.3">
      <c r="A831" s="34">
        <f t="shared" si="204"/>
        <v>1</v>
      </c>
      <c r="B831" s="34">
        <f t="shared" si="205"/>
        <v>1900</v>
      </c>
    </row>
    <row r="832" spans="1:2" x14ac:dyDescent="0.3">
      <c r="A832" s="34">
        <f t="shared" ref="A832:A895" si="206">MONTH(C832)</f>
        <v>1</v>
      </c>
      <c r="B832" s="34">
        <f t="shared" ref="B832:B895" si="207">YEAR(C832)</f>
        <v>1900</v>
      </c>
    </row>
    <row r="833" spans="1:2" x14ac:dyDescent="0.3">
      <c r="A833" s="34">
        <f t="shared" si="206"/>
        <v>1</v>
      </c>
      <c r="B833" s="34">
        <f t="shared" si="207"/>
        <v>1900</v>
      </c>
    </row>
    <row r="834" spans="1:2" x14ac:dyDescent="0.3">
      <c r="A834" s="34">
        <f t="shared" si="206"/>
        <v>1</v>
      </c>
      <c r="B834" s="34">
        <f t="shared" si="207"/>
        <v>1900</v>
      </c>
    </row>
    <row r="835" spans="1:2" x14ac:dyDescent="0.3">
      <c r="A835" s="34">
        <f t="shared" si="206"/>
        <v>1</v>
      </c>
      <c r="B835" s="34">
        <f t="shared" si="207"/>
        <v>1900</v>
      </c>
    </row>
    <row r="836" spans="1:2" x14ac:dyDescent="0.3">
      <c r="A836" s="34">
        <f t="shared" si="206"/>
        <v>1</v>
      </c>
      <c r="B836" s="34">
        <f t="shared" si="207"/>
        <v>1900</v>
      </c>
    </row>
    <row r="837" spans="1:2" x14ac:dyDescent="0.3">
      <c r="A837" s="34">
        <f t="shared" si="206"/>
        <v>1</v>
      </c>
      <c r="B837" s="34">
        <f t="shared" si="207"/>
        <v>1900</v>
      </c>
    </row>
    <row r="838" spans="1:2" x14ac:dyDescent="0.3">
      <c r="A838" s="34">
        <f t="shared" si="206"/>
        <v>1</v>
      </c>
      <c r="B838" s="34">
        <f t="shared" si="207"/>
        <v>1900</v>
      </c>
    </row>
    <row r="839" spans="1:2" x14ac:dyDescent="0.3">
      <c r="A839" s="34">
        <f t="shared" si="206"/>
        <v>1</v>
      </c>
      <c r="B839" s="34">
        <f t="shared" si="207"/>
        <v>1900</v>
      </c>
    </row>
    <row r="840" spans="1:2" x14ac:dyDescent="0.3">
      <c r="A840" s="34">
        <f t="shared" si="206"/>
        <v>1</v>
      </c>
      <c r="B840" s="34">
        <f t="shared" si="207"/>
        <v>1900</v>
      </c>
    </row>
    <row r="841" spans="1:2" x14ac:dyDescent="0.3">
      <c r="A841" s="34">
        <f t="shared" si="206"/>
        <v>1</v>
      </c>
      <c r="B841" s="34">
        <f t="shared" si="207"/>
        <v>1900</v>
      </c>
    </row>
    <row r="842" spans="1:2" x14ac:dyDescent="0.3">
      <c r="A842" s="34">
        <f t="shared" si="206"/>
        <v>1</v>
      </c>
      <c r="B842" s="34">
        <f t="shared" si="207"/>
        <v>1900</v>
      </c>
    </row>
    <row r="843" spans="1:2" x14ac:dyDescent="0.3">
      <c r="A843" s="34">
        <f t="shared" si="206"/>
        <v>1</v>
      </c>
      <c r="B843" s="34">
        <f t="shared" si="207"/>
        <v>1900</v>
      </c>
    </row>
    <row r="844" spans="1:2" x14ac:dyDescent="0.3">
      <c r="A844" s="34">
        <f t="shared" si="206"/>
        <v>1</v>
      </c>
      <c r="B844" s="34">
        <f t="shared" si="207"/>
        <v>1900</v>
      </c>
    </row>
    <row r="845" spans="1:2" x14ac:dyDescent="0.3">
      <c r="A845" s="34">
        <f t="shared" si="206"/>
        <v>1</v>
      </c>
      <c r="B845" s="34">
        <f t="shared" si="207"/>
        <v>1900</v>
      </c>
    </row>
    <row r="846" spans="1:2" x14ac:dyDescent="0.3">
      <c r="A846" s="34">
        <f t="shared" si="206"/>
        <v>1</v>
      </c>
      <c r="B846" s="34">
        <f t="shared" si="207"/>
        <v>1900</v>
      </c>
    </row>
    <row r="847" spans="1:2" x14ac:dyDescent="0.3">
      <c r="A847" s="34">
        <f t="shared" si="206"/>
        <v>1</v>
      </c>
      <c r="B847" s="34">
        <f t="shared" si="207"/>
        <v>1900</v>
      </c>
    </row>
    <row r="848" spans="1:2" x14ac:dyDescent="0.3">
      <c r="A848" s="34">
        <f t="shared" si="206"/>
        <v>1</v>
      </c>
      <c r="B848" s="34">
        <f t="shared" si="207"/>
        <v>1900</v>
      </c>
    </row>
    <row r="849" spans="1:2" x14ac:dyDescent="0.3">
      <c r="A849" s="34">
        <f t="shared" si="206"/>
        <v>1</v>
      </c>
      <c r="B849" s="34">
        <f t="shared" si="207"/>
        <v>1900</v>
      </c>
    </row>
    <row r="850" spans="1:2" x14ac:dyDescent="0.3">
      <c r="A850" s="34">
        <f t="shared" si="206"/>
        <v>1</v>
      </c>
      <c r="B850" s="34">
        <f t="shared" si="207"/>
        <v>1900</v>
      </c>
    </row>
    <row r="851" spans="1:2" x14ac:dyDescent="0.3">
      <c r="A851" s="34">
        <f t="shared" si="206"/>
        <v>1</v>
      </c>
      <c r="B851" s="34">
        <f t="shared" si="207"/>
        <v>1900</v>
      </c>
    </row>
    <row r="852" spans="1:2" x14ac:dyDescent="0.3">
      <c r="A852" s="34">
        <f t="shared" si="206"/>
        <v>1</v>
      </c>
      <c r="B852" s="34">
        <f t="shared" si="207"/>
        <v>1900</v>
      </c>
    </row>
    <row r="853" spans="1:2" x14ac:dyDescent="0.3">
      <c r="A853" s="34">
        <f t="shared" si="206"/>
        <v>1</v>
      </c>
      <c r="B853" s="34">
        <f t="shared" si="207"/>
        <v>1900</v>
      </c>
    </row>
    <row r="854" spans="1:2" x14ac:dyDescent="0.3">
      <c r="A854" s="34">
        <f t="shared" si="206"/>
        <v>1</v>
      </c>
      <c r="B854" s="34">
        <f t="shared" si="207"/>
        <v>1900</v>
      </c>
    </row>
    <row r="855" spans="1:2" x14ac:dyDescent="0.3">
      <c r="A855" s="34">
        <f t="shared" si="206"/>
        <v>1</v>
      </c>
      <c r="B855" s="34">
        <f t="shared" si="207"/>
        <v>1900</v>
      </c>
    </row>
    <row r="856" spans="1:2" x14ac:dyDescent="0.3">
      <c r="A856" s="34">
        <f t="shared" si="206"/>
        <v>1</v>
      </c>
      <c r="B856" s="34">
        <f t="shared" si="207"/>
        <v>1900</v>
      </c>
    </row>
    <row r="857" spans="1:2" x14ac:dyDescent="0.3">
      <c r="A857" s="34">
        <f t="shared" si="206"/>
        <v>1</v>
      </c>
      <c r="B857" s="34">
        <f t="shared" si="207"/>
        <v>1900</v>
      </c>
    </row>
    <row r="858" spans="1:2" x14ac:dyDescent="0.3">
      <c r="A858" s="34">
        <f t="shared" si="206"/>
        <v>1</v>
      </c>
      <c r="B858" s="34">
        <f t="shared" si="207"/>
        <v>1900</v>
      </c>
    </row>
    <row r="859" spans="1:2" x14ac:dyDescent="0.3">
      <c r="A859" s="34">
        <f t="shared" si="206"/>
        <v>1</v>
      </c>
      <c r="B859" s="34">
        <f t="shared" si="207"/>
        <v>1900</v>
      </c>
    </row>
    <row r="860" spans="1:2" x14ac:dyDescent="0.3">
      <c r="A860" s="34">
        <f t="shared" si="206"/>
        <v>1</v>
      </c>
      <c r="B860" s="34">
        <f t="shared" si="207"/>
        <v>1900</v>
      </c>
    </row>
    <row r="861" spans="1:2" x14ac:dyDescent="0.3">
      <c r="A861" s="34">
        <f t="shared" si="206"/>
        <v>1</v>
      </c>
      <c r="B861" s="34">
        <f t="shared" si="207"/>
        <v>1900</v>
      </c>
    </row>
    <row r="862" spans="1:2" x14ac:dyDescent="0.3">
      <c r="A862" s="34">
        <f t="shared" si="206"/>
        <v>1</v>
      </c>
      <c r="B862" s="34">
        <f t="shared" si="207"/>
        <v>1900</v>
      </c>
    </row>
    <row r="863" spans="1:2" x14ac:dyDescent="0.3">
      <c r="A863" s="34">
        <f t="shared" si="206"/>
        <v>1</v>
      </c>
      <c r="B863" s="34">
        <f t="shared" si="207"/>
        <v>1900</v>
      </c>
    </row>
    <row r="864" spans="1:2" x14ac:dyDescent="0.3">
      <c r="A864" s="34">
        <f t="shared" si="206"/>
        <v>1</v>
      </c>
      <c r="B864" s="34">
        <f t="shared" si="207"/>
        <v>1900</v>
      </c>
    </row>
    <row r="865" spans="1:2" x14ac:dyDescent="0.3">
      <c r="A865" s="34">
        <f t="shared" si="206"/>
        <v>1</v>
      </c>
      <c r="B865" s="34">
        <f t="shared" si="207"/>
        <v>1900</v>
      </c>
    </row>
    <row r="866" spans="1:2" x14ac:dyDescent="0.3">
      <c r="A866" s="34">
        <f t="shared" si="206"/>
        <v>1</v>
      </c>
      <c r="B866" s="34">
        <f t="shared" si="207"/>
        <v>1900</v>
      </c>
    </row>
    <row r="867" spans="1:2" x14ac:dyDescent="0.3">
      <c r="A867" s="34">
        <f t="shared" si="206"/>
        <v>1</v>
      </c>
      <c r="B867" s="34">
        <f t="shared" si="207"/>
        <v>1900</v>
      </c>
    </row>
    <row r="868" spans="1:2" x14ac:dyDescent="0.3">
      <c r="A868" s="34">
        <f t="shared" si="206"/>
        <v>1</v>
      </c>
      <c r="B868" s="34">
        <f t="shared" si="207"/>
        <v>1900</v>
      </c>
    </row>
    <row r="869" spans="1:2" x14ac:dyDescent="0.3">
      <c r="A869" s="34">
        <f t="shared" si="206"/>
        <v>1</v>
      </c>
      <c r="B869" s="34">
        <f t="shared" si="207"/>
        <v>1900</v>
      </c>
    </row>
    <row r="870" spans="1:2" x14ac:dyDescent="0.3">
      <c r="A870" s="34">
        <f t="shared" si="206"/>
        <v>1</v>
      </c>
      <c r="B870" s="34">
        <f t="shared" si="207"/>
        <v>1900</v>
      </c>
    </row>
    <row r="871" spans="1:2" x14ac:dyDescent="0.3">
      <c r="A871" s="34">
        <f t="shared" si="206"/>
        <v>1</v>
      </c>
      <c r="B871" s="34">
        <f t="shared" si="207"/>
        <v>1900</v>
      </c>
    </row>
    <row r="872" spans="1:2" x14ac:dyDescent="0.3">
      <c r="A872" s="34">
        <f t="shared" si="206"/>
        <v>1</v>
      </c>
      <c r="B872" s="34">
        <f t="shared" si="207"/>
        <v>1900</v>
      </c>
    </row>
    <row r="873" spans="1:2" x14ac:dyDescent="0.3">
      <c r="A873" s="34">
        <f t="shared" si="206"/>
        <v>1</v>
      </c>
      <c r="B873" s="34">
        <f t="shared" si="207"/>
        <v>1900</v>
      </c>
    </row>
    <row r="874" spans="1:2" x14ac:dyDescent="0.3">
      <c r="A874" s="34">
        <f t="shared" si="206"/>
        <v>1</v>
      </c>
      <c r="B874" s="34">
        <f t="shared" si="207"/>
        <v>1900</v>
      </c>
    </row>
    <row r="875" spans="1:2" x14ac:dyDescent="0.3">
      <c r="A875" s="34">
        <f t="shared" si="206"/>
        <v>1</v>
      </c>
      <c r="B875" s="34">
        <f t="shared" si="207"/>
        <v>1900</v>
      </c>
    </row>
    <row r="876" spans="1:2" x14ac:dyDescent="0.3">
      <c r="A876" s="34">
        <f t="shared" si="206"/>
        <v>1</v>
      </c>
      <c r="B876" s="34">
        <f t="shared" si="207"/>
        <v>1900</v>
      </c>
    </row>
    <row r="877" spans="1:2" x14ac:dyDescent="0.3">
      <c r="A877" s="34">
        <f t="shared" si="206"/>
        <v>1</v>
      </c>
      <c r="B877" s="34">
        <f t="shared" si="207"/>
        <v>1900</v>
      </c>
    </row>
    <row r="878" spans="1:2" x14ac:dyDescent="0.3">
      <c r="A878" s="34">
        <f t="shared" si="206"/>
        <v>1</v>
      </c>
      <c r="B878" s="34">
        <f t="shared" si="207"/>
        <v>1900</v>
      </c>
    </row>
    <row r="879" spans="1:2" x14ac:dyDescent="0.3">
      <c r="A879" s="34">
        <f t="shared" si="206"/>
        <v>1</v>
      </c>
      <c r="B879" s="34">
        <f t="shared" si="207"/>
        <v>1900</v>
      </c>
    </row>
    <row r="880" spans="1:2" x14ac:dyDescent="0.3">
      <c r="A880" s="34">
        <f t="shared" si="206"/>
        <v>1</v>
      </c>
      <c r="B880" s="34">
        <f t="shared" si="207"/>
        <v>1900</v>
      </c>
    </row>
    <row r="881" spans="1:2" x14ac:dyDescent="0.3">
      <c r="A881" s="34">
        <f t="shared" si="206"/>
        <v>1</v>
      </c>
      <c r="B881" s="34">
        <f t="shared" si="207"/>
        <v>1900</v>
      </c>
    </row>
    <row r="882" spans="1:2" x14ac:dyDescent="0.3">
      <c r="A882" s="34">
        <f t="shared" si="206"/>
        <v>1</v>
      </c>
      <c r="B882" s="34">
        <f t="shared" si="207"/>
        <v>1900</v>
      </c>
    </row>
    <row r="883" spans="1:2" x14ac:dyDescent="0.3">
      <c r="A883" s="34">
        <f t="shared" si="206"/>
        <v>1</v>
      </c>
      <c r="B883" s="34">
        <f t="shared" si="207"/>
        <v>1900</v>
      </c>
    </row>
    <row r="884" spans="1:2" x14ac:dyDescent="0.3">
      <c r="A884" s="34">
        <f t="shared" si="206"/>
        <v>1</v>
      </c>
      <c r="B884" s="34">
        <f t="shared" si="207"/>
        <v>1900</v>
      </c>
    </row>
    <row r="885" spans="1:2" x14ac:dyDescent="0.3">
      <c r="A885" s="34">
        <f t="shared" si="206"/>
        <v>1</v>
      </c>
      <c r="B885" s="34">
        <f t="shared" si="207"/>
        <v>1900</v>
      </c>
    </row>
    <row r="886" spans="1:2" x14ac:dyDescent="0.3">
      <c r="A886" s="34">
        <f t="shared" si="206"/>
        <v>1</v>
      </c>
      <c r="B886" s="34">
        <f t="shared" si="207"/>
        <v>1900</v>
      </c>
    </row>
    <row r="887" spans="1:2" x14ac:dyDescent="0.3">
      <c r="A887" s="34">
        <f t="shared" si="206"/>
        <v>1</v>
      </c>
      <c r="B887" s="34">
        <f t="shared" si="207"/>
        <v>1900</v>
      </c>
    </row>
    <row r="888" spans="1:2" x14ac:dyDescent="0.3">
      <c r="A888" s="34">
        <f t="shared" si="206"/>
        <v>1</v>
      </c>
      <c r="B888" s="34">
        <f t="shared" si="207"/>
        <v>1900</v>
      </c>
    </row>
    <row r="889" spans="1:2" x14ac:dyDescent="0.3">
      <c r="A889" s="34">
        <f t="shared" si="206"/>
        <v>1</v>
      </c>
      <c r="B889" s="34">
        <f t="shared" si="207"/>
        <v>1900</v>
      </c>
    </row>
    <row r="890" spans="1:2" x14ac:dyDescent="0.3">
      <c r="A890" s="34">
        <f t="shared" si="206"/>
        <v>1</v>
      </c>
      <c r="B890" s="34">
        <f t="shared" si="207"/>
        <v>1900</v>
      </c>
    </row>
    <row r="891" spans="1:2" x14ac:dyDescent="0.3">
      <c r="A891" s="34">
        <f t="shared" si="206"/>
        <v>1</v>
      </c>
      <c r="B891" s="34">
        <f t="shared" si="207"/>
        <v>1900</v>
      </c>
    </row>
    <row r="892" spans="1:2" x14ac:dyDescent="0.3">
      <c r="A892" s="34">
        <f t="shared" si="206"/>
        <v>1</v>
      </c>
      <c r="B892" s="34">
        <f t="shared" si="207"/>
        <v>1900</v>
      </c>
    </row>
    <row r="893" spans="1:2" x14ac:dyDescent="0.3">
      <c r="A893" s="34">
        <f t="shared" si="206"/>
        <v>1</v>
      </c>
      <c r="B893" s="34">
        <f t="shared" si="207"/>
        <v>1900</v>
      </c>
    </row>
    <row r="894" spans="1:2" x14ac:dyDescent="0.3">
      <c r="A894" s="34">
        <f t="shared" si="206"/>
        <v>1</v>
      </c>
      <c r="B894" s="34">
        <f t="shared" si="207"/>
        <v>1900</v>
      </c>
    </row>
    <row r="895" spans="1:2" x14ac:dyDescent="0.3">
      <c r="A895" s="34">
        <f t="shared" si="206"/>
        <v>1</v>
      </c>
      <c r="B895" s="34">
        <f t="shared" si="207"/>
        <v>1900</v>
      </c>
    </row>
    <row r="896" spans="1:2" x14ac:dyDescent="0.3">
      <c r="A896" s="34">
        <f t="shared" ref="A896:A959" si="208">MONTH(C896)</f>
        <v>1</v>
      </c>
      <c r="B896" s="34">
        <f t="shared" ref="B896:B959" si="209">YEAR(C896)</f>
        <v>1900</v>
      </c>
    </row>
    <row r="897" spans="1:2" x14ac:dyDescent="0.3">
      <c r="A897" s="34">
        <f t="shared" si="208"/>
        <v>1</v>
      </c>
      <c r="B897" s="34">
        <f t="shared" si="209"/>
        <v>1900</v>
      </c>
    </row>
    <row r="898" spans="1:2" x14ac:dyDescent="0.3">
      <c r="A898" s="34">
        <f t="shared" si="208"/>
        <v>1</v>
      </c>
      <c r="B898" s="34">
        <f t="shared" si="209"/>
        <v>1900</v>
      </c>
    </row>
    <row r="899" spans="1:2" x14ac:dyDescent="0.3">
      <c r="A899" s="34">
        <f t="shared" si="208"/>
        <v>1</v>
      </c>
      <c r="B899" s="34">
        <f t="shared" si="209"/>
        <v>1900</v>
      </c>
    </row>
    <row r="900" spans="1:2" x14ac:dyDescent="0.3">
      <c r="A900" s="34">
        <f t="shared" si="208"/>
        <v>1</v>
      </c>
      <c r="B900" s="34">
        <f t="shared" si="209"/>
        <v>1900</v>
      </c>
    </row>
    <row r="901" spans="1:2" x14ac:dyDescent="0.3">
      <c r="A901" s="34">
        <f t="shared" si="208"/>
        <v>1</v>
      </c>
      <c r="B901" s="34">
        <f t="shared" si="209"/>
        <v>1900</v>
      </c>
    </row>
    <row r="902" spans="1:2" x14ac:dyDescent="0.3">
      <c r="A902" s="34">
        <f t="shared" si="208"/>
        <v>1</v>
      </c>
      <c r="B902" s="34">
        <f t="shared" si="209"/>
        <v>1900</v>
      </c>
    </row>
    <row r="903" spans="1:2" x14ac:dyDescent="0.3">
      <c r="A903" s="34">
        <f t="shared" si="208"/>
        <v>1</v>
      </c>
      <c r="B903" s="34">
        <f t="shared" si="209"/>
        <v>1900</v>
      </c>
    </row>
    <row r="904" spans="1:2" x14ac:dyDescent="0.3">
      <c r="A904" s="34">
        <f t="shared" si="208"/>
        <v>1</v>
      </c>
      <c r="B904" s="34">
        <f t="shared" si="209"/>
        <v>1900</v>
      </c>
    </row>
    <row r="905" spans="1:2" x14ac:dyDescent="0.3">
      <c r="A905" s="34">
        <f t="shared" si="208"/>
        <v>1</v>
      </c>
      <c r="B905" s="34">
        <f t="shared" si="209"/>
        <v>1900</v>
      </c>
    </row>
    <row r="906" spans="1:2" x14ac:dyDescent="0.3">
      <c r="A906" s="34">
        <f t="shared" si="208"/>
        <v>1</v>
      </c>
      <c r="B906" s="34">
        <f t="shared" si="209"/>
        <v>1900</v>
      </c>
    </row>
    <row r="907" spans="1:2" x14ac:dyDescent="0.3">
      <c r="A907" s="34">
        <f t="shared" si="208"/>
        <v>1</v>
      </c>
      <c r="B907" s="34">
        <f t="shared" si="209"/>
        <v>1900</v>
      </c>
    </row>
    <row r="908" spans="1:2" x14ac:dyDescent="0.3">
      <c r="A908" s="34">
        <f t="shared" si="208"/>
        <v>1</v>
      </c>
      <c r="B908" s="34">
        <f t="shared" si="209"/>
        <v>1900</v>
      </c>
    </row>
    <row r="909" spans="1:2" x14ac:dyDescent="0.3">
      <c r="A909" s="34">
        <f t="shared" si="208"/>
        <v>1</v>
      </c>
      <c r="B909" s="34">
        <f t="shared" si="209"/>
        <v>1900</v>
      </c>
    </row>
    <row r="910" spans="1:2" x14ac:dyDescent="0.3">
      <c r="A910" s="34">
        <f t="shared" si="208"/>
        <v>1</v>
      </c>
      <c r="B910" s="34">
        <f t="shared" si="209"/>
        <v>1900</v>
      </c>
    </row>
    <row r="911" spans="1:2" x14ac:dyDescent="0.3">
      <c r="A911" s="34">
        <f t="shared" si="208"/>
        <v>1</v>
      </c>
      <c r="B911" s="34">
        <f t="shared" si="209"/>
        <v>1900</v>
      </c>
    </row>
    <row r="912" spans="1:2" x14ac:dyDescent="0.3">
      <c r="A912" s="34">
        <f t="shared" si="208"/>
        <v>1</v>
      </c>
      <c r="B912" s="34">
        <f t="shared" si="209"/>
        <v>1900</v>
      </c>
    </row>
    <row r="913" spans="1:2" x14ac:dyDescent="0.3">
      <c r="A913" s="34">
        <f t="shared" si="208"/>
        <v>1</v>
      </c>
      <c r="B913" s="34">
        <f t="shared" si="209"/>
        <v>1900</v>
      </c>
    </row>
    <row r="914" spans="1:2" x14ac:dyDescent="0.3">
      <c r="A914" s="34">
        <f t="shared" si="208"/>
        <v>1</v>
      </c>
      <c r="B914" s="34">
        <f t="shared" si="209"/>
        <v>1900</v>
      </c>
    </row>
    <row r="915" spans="1:2" x14ac:dyDescent="0.3">
      <c r="A915" s="34">
        <f t="shared" si="208"/>
        <v>1</v>
      </c>
      <c r="B915" s="34">
        <f t="shared" si="209"/>
        <v>1900</v>
      </c>
    </row>
    <row r="916" spans="1:2" x14ac:dyDescent="0.3">
      <c r="A916" s="34">
        <f t="shared" si="208"/>
        <v>1</v>
      </c>
      <c r="B916" s="34">
        <f t="shared" si="209"/>
        <v>1900</v>
      </c>
    </row>
    <row r="917" spans="1:2" x14ac:dyDescent="0.3">
      <c r="A917" s="34">
        <f t="shared" si="208"/>
        <v>1</v>
      </c>
      <c r="B917" s="34">
        <f t="shared" si="209"/>
        <v>1900</v>
      </c>
    </row>
    <row r="918" spans="1:2" x14ac:dyDescent="0.3">
      <c r="A918" s="34">
        <f t="shared" si="208"/>
        <v>1</v>
      </c>
      <c r="B918" s="34">
        <f t="shared" si="209"/>
        <v>1900</v>
      </c>
    </row>
    <row r="919" spans="1:2" x14ac:dyDescent="0.3">
      <c r="A919" s="34">
        <f t="shared" si="208"/>
        <v>1</v>
      </c>
      <c r="B919" s="34">
        <f t="shared" si="209"/>
        <v>1900</v>
      </c>
    </row>
    <row r="920" spans="1:2" x14ac:dyDescent="0.3">
      <c r="A920" s="34">
        <f t="shared" si="208"/>
        <v>1</v>
      </c>
      <c r="B920" s="34">
        <f t="shared" si="209"/>
        <v>1900</v>
      </c>
    </row>
    <row r="921" spans="1:2" x14ac:dyDescent="0.3">
      <c r="A921" s="34">
        <f t="shared" si="208"/>
        <v>1</v>
      </c>
      <c r="B921" s="34">
        <f t="shared" si="209"/>
        <v>1900</v>
      </c>
    </row>
    <row r="922" spans="1:2" x14ac:dyDescent="0.3">
      <c r="A922" s="34">
        <f t="shared" si="208"/>
        <v>1</v>
      </c>
      <c r="B922" s="34">
        <f t="shared" si="209"/>
        <v>1900</v>
      </c>
    </row>
    <row r="923" spans="1:2" x14ac:dyDescent="0.3">
      <c r="A923" s="34">
        <f t="shared" si="208"/>
        <v>1</v>
      </c>
      <c r="B923" s="34">
        <f t="shared" si="209"/>
        <v>1900</v>
      </c>
    </row>
    <row r="924" spans="1:2" x14ac:dyDescent="0.3">
      <c r="A924" s="34">
        <f t="shared" si="208"/>
        <v>1</v>
      </c>
      <c r="B924" s="34">
        <f t="shared" si="209"/>
        <v>1900</v>
      </c>
    </row>
    <row r="925" spans="1:2" x14ac:dyDescent="0.3">
      <c r="A925" s="34">
        <f t="shared" si="208"/>
        <v>1</v>
      </c>
      <c r="B925" s="34">
        <f t="shared" si="209"/>
        <v>1900</v>
      </c>
    </row>
    <row r="926" spans="1:2" x14ac:dyDescent="0.3">
      <c r="A926" s="34">
        <f t="shared" si="208"/>
        <v>1</v>
      </c>
      <c r="B926" s="34">
        <f t="shared" si="209"/>
        <v>1900</v>
      </c>
    </row>
    <row r="927" spans="1:2" x14ac:dyDescent="0.3">
      <c r="A927" s="34">
        <f t="shared" si="208"/>
        <v>1</v>
      </c>
      <c r="B927" s="34">
        <f t="shared" si="209"/>
        <v>1900</v>
      </c>
    </row>
    <row r="928" spans="1:2" x14ac:dyDescent="0.3">
      <c r="A928" s="34">
        <f t="shared" si="208"/>
        <v>1</v>
      </c>
      <c r="B928" s="34">
        <f t="shared" si="209"/>
        <v>1900</v>
      </c>
    </row>
    <row r="929" spans="1:2" x14ac:dyDescent="0.3">
      <c r="A929" s="34">
        <f t="shared" si="208"/>
        <v>1</v>
      </c>
      <c r="B929" s="34">
        <f t="shared" si="209"/>
        <v>1900</v>
      </c>
    </row>
    <row r="930" spans="1:2" x14ac:dyDescent="0.3">
      <c r="A930" s="34">
        <f t="shared" si="208"/>
        <v>1</v>
      </c>
      <c r="B930" s="34">
        <f t="shared" si="209"/>
        <v>1900</v>
      </c>
    </row>
    <row r="931" spans="1:2" x14ac:dyDescent="0.3">
      <c r="A931" s="34">
        <f t="shared" si="208"/>
        <v>1</v>
      </c>
      <c r="B931" s="34">
        <f t="shared" si="209"/>
        <v>1900</v>
      </c>
    </row>
    <row r="932" spans="1:2" x14ac:dyDescent="0.3">
      <c r="A932" s="34">
        <f t="shared" si="208"/>
        <v>1</v>
      </c>
      <c r="B932" s="34">
        <f t="shared" si="209"/>
        <v>1900</v>
      </c>
    </row>
    <row r="933" spans="1:2" x14ac:dyDescent="0.3">
      <c r="A933" s="34">
        <f t="shared" si="208"/>
        <v>1</v>
      </c>
      <c r="B933" s="34">
        <f t="shared" si="209"/>
        <v>1900</v>
      </c>
    </row>
    <row r="934" spans="1:2" x14ac:dyDescent="0.3">
      <c r="A934" s="34">
        <f t="shared" si="208"/>
        <v>1</v>
      </c>
      <c r="B934" s="34">
        <f t="shared" si="209"/>
        <v>1900</v>
      </c>
    </row>
    <row r="935" spans="1:2" x14ac:dyDescent="0.3">
      <c r="A935" s="34">
        <f t="shared" si="208"/>
        <v>1</v>
      </c>
      <c r="B935" s="34">
        <f t="shared" si="209"/>
        <v>1900</v>
      </c>
    </row>
    <row r="936" spans="1:2" x14ac:dyDescent="0.3">
      <c r="A936" s="34">
        <f t="shared" si="208"/>
        <v>1</v>
      </c>
      <c r="B936" s="34">
        <f t="shared" si="209"/>
        <v>1900</v>
      </c>
    </row>
    <row r="937" spans="1:2" x14ac:dyDescent="0.3">
      <c r="A937" s="34">
        <f t="shared" si="208"/>
        <v>1</v>
      </c>
      <c r="B937" s="34">
        <f t="shared" si="209"/>
        <v>1900</v>
      </c>
    </row>
    <row r="938" spans="1:2" x14ac:dyDescent="0.3">
      <c r="A938" s="34">
        <f t="shared" si="208"/>
        <v>1</v>
      </c>
      <c r="B938" s="34">
        <f t="shared" si="209"/>
        <v>1900</v>
      </c>
    </row>
    <row r="939" spans="1:2" x14ac:dyDescent="0.3">
      <c r="A939" s="34">
        <f t="shared" si="208"/>
        <v>1</v>
      </c>
      <c r="B939" s="34">
        <f t="shared" si="209"/>
        <v>1900</v>
      </c>
    </row>
    <row r="940" spans="1:2" x14ac:dyDescent="0.3">
      <c r="A940" s="34">
        <f t="shared" si="208"/>
        <v>1</v>
      </c>
      <c r="B940" s="34">
        <f t="shared" si="209"/>
        <v>1900</v>
      </c>
    </row>
    <row r="941" spans="1:2" x14ac:dyDescent="0.3">
      <c r="A941" s="34">
        <f t="shared" si="208"/>
        <v>1</v>
      </c>
      <c r="B941" s="34">
        <f t="shared" si="209"/>
        <v>1900</v>
      </c>
    </row>
    <row r="942" spans="1:2" x14ac:dyDescent="0.3">
      <c r="A942" s="34">
        <f t="shared" si="208"/>
        <v>1</v>
      </c>
      <c r="B942" s="34">
        <f t="shared" si="209"/>
        <v>1900</v>
      </c>
    </row>
    <row r="943" spans="1:2" x14ac:dyDescent="0.3">
      <c r="A943" s="34">
        <f t="shared" si="208"/>
        <v>1</v>
      </c>
      <c r="B943" s="34">
        <f t="shared" si="209"/>
        <v>1900</v>
      </c>
    </row>
    <row r="944" spans="1:2" x14ac:dyDescent="0.3">
      <c r="A944" s="34">
        <f t="shared" si="208"/>
        <v>1</v>
      </c>
      <c r="B944" s="34">
        <f t="shared" si="209"/>
        <v>1900</v>
      </c>
    </row>
    <row r="945" spans="1:2" x14ac:dyDescent="0.3">
      <c r="A945" s="34">
        <f t="shared" si="208"/>
        <v>1</v>
      </c>
      <c r="B945" s="34">
        <f t="shared" si="209"/>
        <v>1900</v>
      </c>
    </row>
    <row r="946" spans="1:2" x14ac:dyDescent="0.3">
      <c r="A946" s="34">
        <f t="shared" si="208"/>
        <v>1</v>
      </c>
      <c r="B946" s="34">
        <f t="shared" si="209"/>
        <v>1900</v>
      </c>
    </row>
    <row r="947" spans="1:2" x14ac:dyDescent="0.3">
      <c r="A947" s="34">
        <f t="shared" si="208"/>
        <v>1</v>
      </c>
      <c r="B947" s="34">
        <f t="shared" si="209"/>
        <v>1900</v>
      </c>
    </row>
    <row r="948" spans="1:2" x14ac:dyDescent="0.3">
      <c r="A948" s="34">
        <f t="shared" si="208"/>
        <v>1</v>
      </c>
      <c r="B948" s="34">
        <f t="shared" si="209"/>
        <v>1900</v>
      </c>
    </row>
    <row r="949" spans="1:2" x14ac:dyDescent="0.3">
      <c r="A949" s="34">
        <f t="shared" si="208"/>
        <v>1</v>
      </c>
      <c r="B949" s="34">
        <f t="shared" si="209"/>
        <v>1900</v>
      </c>
    </row>
    <row r="950" spans="1:2" x14ac:dyDescent="0.3">
      <c r="A950" s="34">
        <f t="shared" si="208"/>
        <v>1</v>
      </c>
      <c r="B950" s="34">
        <f t="shared" si="209"/>
        <v>1900</v>
      </c>
    </row>
    <row r="951" spans="1:2" x14ac:dyDescent="0.3">
      <c r="A951" s="34">
        <f t="shared" si="208"/>
        <v>1</v>
      </c>
      <c r="B951" s="34">
        <f t="shared" si="209"/>
        <v>1900</v>
      </c>
    </row>
    <row r="952" spans="1:2" x14ac:dyDescent="0.3">
      <c r="A952" s="34">
        <f t="shared" si="208"/>
        <v>1</v>
      </c>
      <c r="B952" s="34">
        <f t="shared" si="209"/>
        <v>1900</v>
      </c>
    </row>
    <row r="953" spans="1:2" x14ac:dyDescent="0.3">
      <c r="A953" s="34">
        <f t="shared" si="208"/>
        <v>1</v>
      </c>
      <c r="B953" s="34">
        <f t="shared" si="209"/>
        <v>1900</v>
      </c>
    </row>
    <row r="954" spans="1:2" x14ac:dyDescent="0.3">
      <c r="A954" s="34">
        <f t="shared" si="208"/>
        <v>1</v>
      </c>
      <c r="B954" s="34">
        <f t="shared" si="209"/>
        <v>1900</v>
      </c>
    </row>
    <row r="955" spans="1:2" x14ac:dyDescent="0.3">
      <c r="A955" s="34">
        <f t="shared" si="208"/>
        <v>1</v>
      </c>
      <c r="B955" s="34">
        <f t="shared" si="209"/>
        <v>1900</v>
      </c>
    </row>
    <row r="956" spans="1:2" x14ac:dyDescent="0.3">
      <c r="A956" s="34">
        <f t="shared" si="208"/>
        <v>1</v>
      </c>
      <c r="B956" s="34">
        <f t="shared" si="209"/>
        <v>1900</v>
      </c>
    </row>
    <row r="957" spans="1:2" x14ac:dyDescent="0.3">
      <c r="A957" s="34">
        <f t="shared" si="208"/>
        <v>1</v>
      </c>
      <c r="B957" s="34">
        <f t="shared" si="209"/>
        <v>1900</v>
      </c>
    </row>
    <row r="958" spans="1:2" x14ac:dyDescent="0.3">
      <c r="A958" s="34">
        <f t="shared" si="208"/>
        <v>1</v>
      </c>
      <c r="B958" s="34">
        <f t="shared" si="209"/>
        <v>1900</v>
      </c>
    </row>
    <row r="959" spans="1:2" x14ac:dyDescent="0.3">
      <c r="A959" s="34">
        <f t="shared" si="208"/>
        <v>1</v>
      </c>
      <c r="B959" s="34">
        <f t="shared" si="209"/>
        <v>1900</v>
      </c>
    </row>
    <row r="960" spans="1:2" x14ac:dyDescent="0.3">
      <c r="A960" s="34">
        <f t="shared" ref="A960:A1023" si="210">MONTH(C960)</f>
        <v>1</v>
      </c>
      <c r="B960" s="34">
        <f t="shared" ref="B960:B1023" si="211">YEAR(C960)</f>
        <v>1900</v>
      </c>
    </row>
    <row r="961" spans="1:2" x14ac:dyDescent="0.3">
      <c r="A961" s="34">
        <f t="shared" si="210"/>
        <v>1</v>
      </c>
      <c r="B961" s="34">
        <f t="shared" si="211"/>
        <v>1900</v>
      </c>
    </row>
    <row r="962" spans="1:2" x14ac:dyDescent="0.3">
      <c r="A962" s="34">
        <f t="shared" si="210"/>
        <v>1</v>
      </c>
      <c r="B962" s="34">
        <f t="shared" si="211"/>
        <v>1900</v>
      </c>
    </row>
    <row r="963" spans="1:2" x14ac:dyDescent="0.3">
      <c r="A963" s="34">
        <f t="shared" si="210"/>
        <v>1</v>
      </c>
      <c r="B963" s="34">
        <f t="shared" si="211"/>
        <v>1900</v>
      </c>
    </row>
    <row r="964" spans="1:2" x14ac:dyDescent="0.3">
      <c r="A964" s="34">
        <f t="shared" si="210"/>
        <v>1</v>
      </c>
      <c r="B964" s="34">
        <f t="shared" si="211"/>
        <v>1900</v>
      </c>
    </row>
    <row r="965" spans="1:2" x14ac:dyDescent="0.3">
      <c r="A965" s="34">
        <f t="shared" si="210"/>
        <v>1</v>
      </c>
      <c r="B965" s="34">
        <f t="shared" si="211"/>
        <v>1900</v>
      </c>
    </row>
    <row r="966" spans="1:2" x14ac:dyDescent="0.3">
      <c r="A966" s="34">
        <f t="shared" si="210"/>
        <v>1</v>
      </c>
      <c r="B966" s="34">
        <f t="shared" si="211"/>
        <v>1900</v>
      </c>
    </row>
    <row r="967" spans="1:2" x14ac:dyDescent="0.3">
      <c r="A967" s="34">
        <f t="shared" si="210"/>
        <v>1</v>
      </c>
      <c r="B967" s="34">
        <f t="shared" si="211"/>
        <v>1900</v>
      </c>
    </row>
    <row r="968" spans="1:2" x14ac:dyDescent="0.3">
      <c r="A968" s="34">
        <f t="shared" si="210"/>
        <v>1</v>
      </c>
      <c r="B968" s="34">
        <f t="shared" si="211"/>
        <v>1900</v>
      </c>
    </row>
    <row r="969" spans="1:2" x14ac:dyDescent="0.3">
      <c r="A969" s="34">
        <f t="shared" si="210"/>
        <v>1</v>
      </c>
      <c r="B969" s="34">
        <f t="shared" si="211"/>
        <v>1900</v>
      </c>
    </row>
    <row r="970" spans="1:2" x14ac:dyDescent="0.3">
      <c r="A970" s="34">
        <f t="shared" si="210"/>
        <v>1</v>
      </c>
      <c r="B970" s="34">
        <f t="shared" si="211"/>
        <v>1900</v>
      </c>
    </row>
    <row r="971" spans="1:2" x14ac:dyDescent="0.3">
      <c r="A971" s="34">
        <f t="shared" si="210"/>
        <v>1</v>
      </c>
      <c r="B971" s="34">
        <f t="shared" si="211"/>
        <v>1900</v>
      </c>
    </row>
    <row r="972" spans="1:2" x14ac:dyDescent="0.3">
      <c r="A972" s="34">
        <f t="shared" si="210"/>
        <v>1</v>
      </c>
      <c r="B972" s="34">
        <f t="shared" si="211"/>
        <v>1900</v>
      </c>
    </row>
    <row r="973" spans="1:2" x14ac:dyDescent="0.3">
      <c r="A973" s="34">
        <f t="shared" si="210"/>
        <v>1</v>
      </c>
      <c r="B973" s="34">
        <f t="shared" si="211"/>
        <v>1900</v>
      </c>
    </row>
    <row r="974" spans="1:2" x14ac:dyDescent="0.3">
      <c r="A974" s="34">
        <f t="shared" si="210"/>
        <v>1</v>
      </c>
      <c r="B974" s="34">
        <f t="shared" si="211"/>
        <v>1900</v>
      </c>
    </row>
    <row r="975" spans="1:2" x14ac:dyDescent="0.3">
      <c r="A975" s="34">
        <f t="shared" si="210"/>
        <v>1</v>
      </c>
      <c r="B975" s="34">
        <f t="shared" si="211"/>
        <v>1900</v>
      </c>
    </row>
    <row r="976" spans="1:2" x14ac:dyDescent="0.3">
      <c r="A976" s="34">
        <f t="shared" si="210"/>
        <v>1</v>
      </c>
      <c r="B976" s="34">
        <f t="shared" si="211"/>
        <v>1900</v>
      </c>
    </row>
    <row r="977" spans="1:2" x14ac:dyDescent="0.3">
      <c r="A977" s="34">
        <f t="shared" si="210"/>
        <v>1</v>
      </c>
      <c r="B977" s="34">
        <f t="shared" si="211"/>
        <v>1900</v>
      </c>
    </row>
    <row r="978" spans="1:2" x14ac:dyDescent="0.3">
      <c r="A978" s="34">
        <f t="shared" si="210"/>
        <v>1</v>
      </c>
      <c r="B978" s="34">
        <f t="shared" si="211"/>
        <v>1900</v>
      </c>
    </row>
    <row r="979" spans="1:2" x14ac:dyDescent="0.3">
      <c r="A979" s="34">
        <f t="shared" si="210"/>
        <v>1</v>
      </c>
      <c r="B979" s="34">
        <f t="shared" si="211"/>
        <v>1900</v>
      </c>
    </row>
    <row r="980" spans="1:2" x14ac:dyDescent="0.3">
      <c r="A980" s="34">
        <f t="shared" si="210"/>
        <v>1</v>
      </c>
      <c r="B980" s="34">
        <f t="shared" si="211"/>
        <v>1900</v>
      </c>
    </row>
    <row r="981" spans="1:2" x14ac:dyDescent="0.3">
      <c r="A981" s="34">
        <f t="shared" si="210"/>
        <v>1</v>
      </c>
      <c r="B981" s="34">
        <f t="shared" si="211"/>
        <v>1900</v>
      </c>
    </row>
    <row r="982" spans="1:2" x14ac:dyDescent="0.3">
      <c r="A982" s="34">
        <f t="shared" si="210"/>
        <v>1</v>
      </c>
      <c r="B982" s="34">
        <f t="shared" si="211"/>
        <v>1900</v>
      </c>
    </row>
    <row r="983" spans="1:2" x14ac:dyDescent="0.3">
      <c r="A983" s="34">
        <f t="shared" si="210"/>
        <v>1</v>
      </c>
      <c r="B983" s="34">
        <f t="shared" si="211"/>
        <v>1900</v>
      </c>
    </row>
    <row r="984" spans="1:2" x14ac:dyDescent="0.3">
      <c r="A984" s="34">
        <f t="shared" si="210"/>
        <v>1</v>
      </c>
      <c r="B984" s="34">
        <f t="shared" si="211"/>
        <v>1900</v>
      </c>
    </row>
    <row r="985" spans="1:2" x14ac:dyDescent="0.3">
      <c r="A985" s="34">
        <f t="shared" si="210"/>
        <v>1</v>
      </c>
      <c r="B985" s="34">
        <f t="shared" si="211"/>
        <v>1900</v>
      </c>
    </row>
    <row r="986" spans="1:2" x14ac:dyDescent="0.3">
      <c r="A986" s="34">
        <f t="shared" si="210"/>
        <v>1</v>
      </c>
      <c r="B986" s="34">
        <f t="shared" si="211"/>
        <v>1900</v>
      </c>
    </row>
    <row r="987" spans="1:2" x14ac:dyDescent="0.3">
      <c r="A987" s="34">
        <f t="shared" si="210"/>
        <v>1</v>
      </c>
      <c r="B987" s="34">
        <f t="shared" si="211"/>
        <v>1900</v>
      </c>
    </row>
    <row r="988" spans="1:2" x14ac:dyDescent="0.3">
      <c r="A988" s="34">
        <f t="shared" si="210"/>
        <v>1</v>
      </c>
      <c r="B988" s="34">
        <f t="shared" si="211"/>
        <v>1900</v>
      </c>
    </row>
    <row r="989" spans="1:2" x14ac:dyDescent="0.3">
      <c r="A989" s="34">
        <f t="shared" si="210"/>
        <v>1</v>
      </c>
      <c r="B989" s="34">
        <f t="shared" si="211"/>
        <v>1900</v>
      </c>
    </row>
    <row r="990" spans="1:2" x14ac:dyDescent="0.3">
      <c r="A990" s="34">
        <f t="shared" si="210"/>
        <v>1</v>
      </c>
      <c r="B990" s="34">
        <f t="shared" si="211"/>
        <v>1900</v>
      </c>
    </row>
    <row r="991" spans="1:2" x14ac:dyDescent="0.3">
      <c r="A991" s="34">
        <f t="shared" si="210"/>
        <v>1</v>
      </c>
      <c r="B991" s="34">
        <f t="shared" si="211"/>
        <v>1900</v>
      </c>
    </row>
    <row r="992" spans="1:2" x14ac:dyDescent="0.3">
      <c r="A992" s="34">
        <f t="shared" si="210"/>
        <v>1</v>
      </c>
      <c r="B992" s="34">
        <f t="shared" si="211"/>
        <v>1900</v>
      </c>
    </row>
    <row r="993" spans="1:2" x14ac:dyDescent="0.3">
      <c r="A993" s="34">
        <f t="shared" si="210"/>
        <v>1</v>
      </c>
      <c r="B993" s="34">
        <f t="shared" si="211"/>
        <v>1900</v>
      </c>
    </row>
    <row r="994" spans="1:2" x14ac:dyDescent="0.3">
      <c r="A994" s="34">
        <f t="shared" si="210"/>
        <v>1</v>
      </c>
      <c r="B994" s="34">
        <f t="shared" si="211"/>
        <v>1900</v>
      </c>
    </row>
    <row r="995" spans="1:2" x14ac:dyDescent="0.3">
      <c r="A995" s="34">
        <f t="shared" si="210"/>
        <v>1</v>
      </c>
      <c r="B995" s="34">
        <f t="shared" si="211"/>
        <v>1900</v>
      </c>
    </row>
    <row r="996" spans="1:2" x14ac:dyDescent="0.3">
      <c r="A996" s="34">
        <f t="shared" si="210"/>
        <v>1</v>
      </c>
      <c r="B996" s="34">
        <f t="shared" si="211"/>
        <v>1900</v>
      </c>
    </row>
    <row r="997" spans="1:2" x14ac:dyDescent="0.3">
      <c r="A997" s="34">
        <f t="shared" si="210"/>
        <v>1</v>
      </c>
      <c r="B997" s="34">
        <f t="shared" si="211"/>
        <v>1900</v>
      </c>
    </row>
    <row r="998" spans="1:2" x14ac:dyDescent="0.3">
      <c r="A998" s="34">
        <f t="shared" si="210"/>
        <v>1</v>
      </c>
      <c r="B998" s="34">
        <f t="shared" si="211"/>
        <v>1900</v>
      </c>
    </row>
    <row r="999" spans="1:2" x14ac:dyDescent="0.3">
      <c r="A999" s="34">
        <f t="shared" si="210"/>
        <v>1</v>
      </c>
      <c r="B999" s="34">
        <f t="shared" si="211"/>
        <v>1900</v>
      </c>
    </row>
    <row r="1000" spans="1:2" x14ac:dyDescent="0.3">
      <c r="A1000" s="34">
        <f t="shared" si="210"/>
        <v>1</v>
      </c>
      <c r="B1000" s="34">
        <f t="shared" si="211"/>
        <v>1900</v>
      </c>
    </row>
    <row r="1001" spans="1:2" x14ac:dyDescent="0.3">
      <c r="A1001" s="34">
        <f t="shared" si="210"/>
        <v>1</v>
      </c>
      <c r="B1001" s="34">
        <f t="shared" si="211"/>
        <v>1900</v>
      </c>
    </row>
    <row r="1002" spans="1:2" x14ac:dyDescent="0.3">
      <c r="A1002" s="34">
        <f t="shared" si="210"/>
        <v>1</v>
      </c>
      <c r="B1002" s="34">
        <f t="shared" si="211"/>
        <v>1900</v>
      </c>
    </row>
    <row r="1003" spans="1:2" x14ac:dyDescent="0.3">
      <c r="A1003" s="34">
        <f t="shared" si="210"/>
        <v>1</v>
      </c>
      <c r="B1003" s="34">
        <f t="shared" si="211"/>
        <v>1900</v>
      </c>
    </row>
    <row r="1004" spans="1:2" x14ac:dyDescent="0.3">
      <c r="A1004" s="34">
        <f t="shared" si="210"/>
        <v>1</v>
      </c>
      <c r="B1004" s="34">
        <f t="shared" si="211"/>
        <v>1900</v>
      </c>
    </row>
    <row r="1005" spans="1:2" x14ac:dyDescent="0.3">
      <c r="A1005" s="34">
        <f t="shared" si="210"/>
        <v>1</v>
      </c>
      <c r="B1005" s="34">
        <f t="shared" si="211"/>
        <v>1900</v>
      </c>
    </row>
    <row r="1006" spans="1:2" x14ac:dyDescent="0.3">
      <c r="A1006" s="34">
        <f t="shared" si="210"/>
        <v>1</v>
      </c>
      <c r="B1006" s="34">
        <f t="shared" si="211"/>
        <v>1900</v>
      </c>
    </row>
    <row r="1007" spans="1:2" x14ac:dyDescent="0.3">
      <c r="A1007" s="34">
        <f t="shared" si="210"/>
        <v>1</v>
      </c>
      <c r="B1007" s="34">
        <f t="shared" si="211"/>
        <v>1900</v>
      </c>
    </row>
    <row r="1008" spans="1:2" x14ac:dyDescent="0.3">
      <c r="A1008" s="34">
        <f t="shared" si="210"/>
        <v>1</v>
      </c>
      <c r="B1008" s="34">
        <f t="shared" si="211"/>
        <v>1900</v>
      </c>
    </row>
    <row r="1009" spans="1:2" x14ac:dyDescent="0.3">
      <c r="A1009" s="34">
        <f t="shared" si="210"/>
        <v>1</v>
      </c>
      <c r="B1009" s="34">
        <f t="shared" si="211"/>
        <v>1900</v>
      </c>
    </row>
    <row r="1010" spans="1:2" x14ac:dyDescent="0.3">
      <c r="A1010" s="34">
        <f t="shared" si="210"/>
        <v>1</v>
      </c>
      <c r="B1010" s="34">
        <f t="shared" si="211"/>
        <v>1900</v>
      </c>
    </row>
    <row r="1011" spans="1:2" x14ac:dyDescent="0.3">
      <c r="A1011" s="34">
        <f t="shared" si="210"/>
        <v>1</v>
      </c>
      <c r="B1011" s="34">
        <f t="shared" si="211"/>
        <v>1900</v>
      </c>
    </row>
    <row r="1012" spans="1:2" x14ac:dyDescent="0.3">
      <c r="A1012" s="34">
        <f t="shared" si="210"/>
        <v>1</v>
      </c>
      <c r="B1012" s="34">
        <f t="shared" si="211"/>
        <v>1900</v>
      </c>
    </row>
    <row r="1013" spans="1:2" x14ac:dyDescent="0.3">
      <c r="A1013" s="34">
        <f t="shared" si="210"/>
        <v>1</v>
      </c>
      <c r="B1013" s="34">
        <f t="shared" si="211"/>
        <v>1900</v>
      </c>
    </row>
    <row r="1014" spans="1:2" x14ac:dyDescent="0.3">
      <c r="A1014" s="34">
        <f t="shared" si="210"/>
        <v>1</v>
      </c>
      <c r="B1014" s="34">
        <f t="shared" si="211"/>
        <v>1900</v>
      </c>
    </row>
    <row r="1015" spans="1:2" x14ac:dyDescent="0.3">
      <c r="A1015" s="34">
        <f t="shared" si="210"/>
        <v>1</v>
      </c>
      <c r="B1015" s="34">
        <f t="shared" si="211"/>
        <v>1900</v>
      </c>
    </row>
    <row r="1016" spans="1:2" x14ac:dyDescent="0.3">
      <c r="A1016" s="34">
        <f t="shared" si="210"/>
        <v>1</v>
      </c>
      <c r="B1016" s="34">
        <f t="shared" si="211"/>
        <v>1900</v>
      </c>
    </row>
    <row r="1017" spans="1:2" x14ac:dyDescent="0.3">
      <c r="A1017" s="34">
        <f t="shared" si="210"/>
        <v>1</v>
      </c>
      <c r="B1017" s="34">
        <f t="shared" si="211"/>
        <v>1900</v>
      </c>
    </row>
    <row r="1018" spans="1:2" x14ac:dyDescent="0.3">
      <c r="A1018" s="34">
        <f t="shared" si="210"/>
        <v>1</v>
      </c>
      <c r="B1018" s="34">
        <f t="shared" si="211"/>
        <v>1900</v>
      </c>
    </row>
    <row r="1019" spans="1:2" x14ac:dyDescent="0.3">
      <c r="A1019" s="34">
        <f t="shared" si="210"/>
        <v>1</v>
      </c>
      <c r="B1019" s="34">
        <f t="shared" si="211"/>
        <v>1900</v>
      </c>
    </row>
    <row r="1020" spans="1:2" x14ac:dyDescent="0.3">
      <c r="A1020" s="34">
        <f t="shared" si="210"/>
        <v>1</v>
      </c>
      <c r="B1020" s="34">
        <f t="shared" si="211"/>
        <v>1900</v>
      </c>
    </row>
    <row r="1021" spans="1:2" x14ac:dyDescent="0.3">
      <c r="A1021" s="34">
        <f t="shared" si="210"/>
        <v>1</v>
      </c>
      <c r="B1021" s="34">
        <f t="shared" si="211"/>
        <v>1900</v>
      </c>
    </row>
    <row r="1022" spans="1:2" x14ac:dyDescent="0.3">
      <c r="A1022" s="34">
        <f t="shared" si="210"/>
        <v>1</v>
      </c>
      <c r="B1022" s="34">
        <f t="shared" si="211"/>
        <v>1900</v>
      </c>
    </row>
    <row r="1023" spans="1:2" x14ac:dyDescent="0.3">
      <c r="A1023" s="34">
        <f t="shared" si="210"/>
        <v>1</v>
      </c>
      <c r="B1023" s="34">
        <f t="shared" si="211"/>
        <v>1900</v>
      </c>
    </row>
    <row r="1024" spans="1:2" x14ac:dyDescent="0.3">
      <c r="A1024" s="34">
        <f t="shared" ref="A1024:A1087" si="212">MONTH(C1024)</f>
        <v>1</v>
      </c>
      <c r="B1024" s="34">
        <f t="shared" ref="B1024:B1087" si="213">YEAR(C1024)</f>
        <v>1900</v>
      </c>
    </row>
    <row r="1025" spans="1:2" x14ac:dyDescent="0.3">
      <c r="A1025" s="34">
        <f t="shared" si="212"/>
        <v>1</v>
      </c>
      <c r="B1025" s="34">
        <f t="shared" si="213"/>
        <v>1900</v>
      </c>
    </row>
    <row r="1026" spans="1:2" x14ac:dyDescent="0.3">
      <c r="A1026" s="34">
        <f t="shared" si="212"/>
        <v>1</v>
      </c>
      <c r="B1026" s="34">
        <f t="shared" si="213"/>
        <v>1900</v>
      </c>
    </row>
    <row r="1027" spans="1:2" x14ac:dyDescent="0.3">
      <c r="A1027" s="34">
        <f t="shared" si="212"/>
        <v>1</v>
      </c>
      <c r="B1027" s="34">
        <f t="shared" si="213"/>
        <v>1900</v>
      </c>
    </row>
    <row r="1028" spans="1:2" x14ac:dyDescent="0.3">
      <c r="A1028" s="34">
        <f t="shared" si="212"/>
        <v>1</v>
      </c>
      <c r="B1028" s="34">
        <f t="shared" si="213"/>
        <v>1900</v>
      </c>
    </row>
    <row r="1029" spans="1:2" x14ac:dyDescent="0.3">
      <c r="A1029" s="34">
        <f t="shared" si="212"/>
        <v>1</v>
      </c>
      <c r="B1029" s="34">
        <f t="shared" si="213"/>
        <v>1900</v>
      </c>
    </row>
    <row r="1030" spans="1:2" x14ac:dyDescent="0.3">
      <c r="A1030" s="34">
        <f t="shared" si="212"/>
        <v>1</v>
      </c>
      <c r="B1030" s="34">
        <f t="shared" si="213"/>
        <v>1900</v>
      </c>
    </row>
    <row r="1031" spans="1:2" x14ac:dyDescent="0.3">
      <c r="A1031" s="34">
        <f t="shared" si="212"/>
        <v>1</v>
      </c>
      <c r="B1031" s="34">
        <f t="shared" si="213"/>
        <v>1900</v>
      </c>
    </row>
    <row r="1032" spans="1:2" x14ac:dyDescent="0.3">
      <c r="A1032" s="34">
        <f t="shared" si="212"/>
        <v>1</v>
      </c>
      <c r="B1032" s="34">
        <f t="shared" si="213"/>
        <v>1900</v>
      </c>
    </row>
    <row r="1033" spans="1:2" x14ac:dyDescent="0.3">
      <c r="A1033" s="34">
        <f t="shared" si="212"/>
        <v>1</v>
      </c>
      <c r="B1033" s="34">
        <f t="shared" si="213"/>
        <v>1900</v>
      </c>
    </row>
    <row r="1034" spans="1:2" x14ac:dyDescent="0.3">
      <c r="A1034" s="34">
        <f t="shared" si="212"/>
        <v>1</v>
      </c>
      <c r="B1034" s="34">
        <f t="shared" si="213"/>
        <v>1900</v>
      </c>
    </row>
    <row r="1035" spans="1:2" x14ac:dyDescent="0.3">
      <c r="A1035" s="34">
        <f t="shared" si="212"/>
        <v>1</v>
      </c>
      <c r="B1035" s="34">
        <f t="shared" si="213"/>
        <v>1900</v>
      </c>
    </row>
    <row r="1036" spans="1:2" x14ac:dyDescent="0.3">
      <c r="A1036" s="34">
        <f t="shared" si="212"/>
        <v>1</v>
      </c>
      <c r="B1036" s="34">
        <f t="shared" si="213"/>
        <v>1900</v>
      </c>
    </row>
    <row r="1037" spans="1:2" x14ac:dyDescent="0.3">
      <c r="A1037" s="34">
        <f t="shared" si="212"/>
        <v>1</v>
      </c>
      <c r="B1037" s="34">
        <f t="shared" si="213"/>
        <v>1900</v>
      </c>
    </row>
    <row r="1038" spans="1:2" x14ac:dyDescent="0.3">
      <c r="A1038" s="34">
        <f t="shared" si="212"/>
        <v>1</v>
      </c>
      <c r="B1038" s="34">
        <f t="shared" si="213"/>
        <v>1900</v>
      </c>
    </row>
    <row r="1039" spans="1:2" x14ac:dyDescent="0.3">
      <c r="A1039" s="34">
        <f t="shared" si="212"/>
        <v>1</v>
      </c>
      <c r="B1039" s="34">
        <f t="shared" si="213"/>
        <v>1900</v>
      </c>
    </row>
    <row r="1040" spans="1:2" x14ac:dyDescent="0.3">
      <c r="A1040" s="34">
        <f t="shared" si="212"/>
        <v>1</v>
      </c>
      <c r="B1040" s="34">
        <f t="shared" si="213"/>
        <v>1900</v>
      </c>
    </row>
    <row r="1041" spans="1:2" x14ac:dyDescent="0.3">
      <c r="A1041" s="34">
        <f t="shared" si="212"/>
        <v>1</v>
      </c>
      <c r="B1041" s="34">
        <f t="shared" si="213"/>
        <v>1900</v>
      </c>
    </row>
    <row r="1042" spans="1:2" x14ac:dyDescent="0.3">
      <c r="A1042" s="34">
        <f t="shared" si="212"/>
        <v>1</v>
      </c>
      <c r="B1042" s="34">
        <f t="shared" si="213"/>
        <v>1900</v>
      </c>
    </row>
    <row r="1043" spans="1:2" x14ac:dyDescent="0.3">
      <c r="A1043" s="34">
        <f t="shared" si="212"/>
        <v>1</v>
      </c>
      <c r="B1043" s="34">
        <f t="shared" si="213"/>
        <v>1900</v>
      </c>
    </row>
    <row r="1044" spans="1:2" x14ac:dyDescent="0.3">
      <c r="A1044" s="34">
        <f t="shared" si="212"/>
        <v>1</v>
      </c>
      <c r="B1044" s="34">
        <f t="shared" si="213"/>
        <v>1900</v>
      </c>
    </row>
    <row r="1045" spans="1:2" x14ac:dyDescent="0.3">
      <c r="A1045" s="34">
        <f t="shared" si="212"/>
        <v>1</v>
      </c>
      <c r="B1045" s="34">
        <f t="shared" si="213"/>
        <v>1900</v>
      </c>
    </row>
    <row r="1046" spans="1:2" x14ac:dyDescent="0.3">
      <c r="A1046" s="34">
        <f t="shared" si="212"/>
        <v>1</v>
      </c>
      <c r="B1046" s="34">
        <f t="shared" si="213"/>
        <v>1900</v>
      </c>
    </row>
    <row r="1047" spans="1:2" x14ac:dyDescent="0.3">
      <c r="A1047" s="34">
        <f t="shared" si="212"/>
        <v>1</v>
      </c>
      <c r="B1047" s="34">
        <f t="shared" si="213"/>
        <v>1900</v>
      </c>
    </row>
    <row r="1048" spans="1:2" x14ac:dyDescent="0.3">
      <c r="A1048" s="34">
        <f t="shared" si="212"/>
        <v>1</v>
      </c>
      <c r="B1048" s="34">
        <f t="shared" si="213"/>
        <v>1900</v>
      </c>
    </row>
    <row r="1049" spans="1:2" x14ac:dyDescent="0.3">
      <c r="A1049" s="34">
        <f t="shared" si="212"/>
        <v>1</v>
      </c>
      <c r="B1049" s="34">
        <f t="shared" si="213"/>
        <v>1900</v>
      </c>
    </row>
    <row r="1050" spans="1:2" x14ac:dyDescent="0.3">
      <c r="A1050" s="34">
        <f t="shared" si="212"/>
        <v>1</v>
      </c>
      <c r="B1050" s="34">
        <f t="shared" si="213"/>
        <v>1900</v>
      </c>
    </row>
    <row r="1051" spans="1:2" x14ac:dyDescent="0.3">
      <c r="A1051" s="34">
        <f t="shared" si="212"/>
        <v>1</v>
      </c>
      <c r="B1051" s="34">
        <f t="shared" si="213"/>
        <v>1900</v>
      </c>
    </row>
    <row r="1052" spans="1:2" x14ac:dyDescent="0.3">
      <c r="A1052" s="34">
        <f t="shared" si="212"/>
        <v>1</v>
      </c>
      <c r="B1052" s="34">
        <f t="shared" si="213"/>
        <v>1900</v>
      </c>
    </row>
    <row r="1053" spans="1:2" x14ac:dyDescent="0.3">
      <c r="A1053" s="34">
        <f t="shared" si="212"/>
        <v>1</v>
      </c>
      <c r="B1053" s="34">
        <f t="shared" si="213"/>
        <v>1900</v>
      </c>
    </row>
    <row r="1054" spans="1:2" x14ac:dyDescent="0.3">
      <c r="A1054" s="34">
        <f t="shared" si="212"/>
        <v>1</v>
      </c>
      <c r="B1054" s="34">
        <f t="shared" si="213"/>
        <v>1900</v>
      </c>
    </row>
    <row r="1055" spans="1:2" x14ac:dyDescent="0.3">
      <c r="A1055" s="34">
        <f t="shared" si="212"/>
        <v>1</v>
      </c>
      <c r="B1055" s="34">
        <f t="shared" si="213"/>
        <v>1900</v>
      </c>
    </row>
    <row r="1056" spans="1:2" x14ac:dyDescent="0.3">
      <c r="A1056" s="34">
        <f t="shared" si="212"/>
        <v>1</v>
      </c>
      <c r="B1056" s="34">
        <f t="shared" si="213"/>
        <v>1900</v>
      </c>
    </row>
    <row r="1057" spans="1:2" x14ac:dyDescent="0.3">
      <c r="A1057" s="34">
        <f t="shared" si="212"/>
        <v>1</v>
      </c>
      <c r="B1057" s="34">
        <f t="shared" si="213"/>
        <v>1900</v>
      </c>
    </row>
    <row r="1058" spans="1:2" x14ac:dyDescent="0.3">
      <c r="A1058" s="34">
        <f t="shared" si="212"/>
        <v>1</v>
      </c>
      <c r="B1058" s="34">
        <f t="shared" si="213"/>
        <v>1900</v>
      </c>
    </row>
    <row r="1059" spans="1:2" x14ac:dyDescent="0.3">
      <c r="A1059" s="34">
        <f t="shared" si="212"/>
        <v>1</v>
      </c>
      <c r="B1059" s="34">
        <f t="shared" si="213"/>
        <v>1900</v>
      </c>
    </row>
    <row r="1060" spans="1:2" x14ac:dyDescent="0.3">
      <c r="A1060" s="34">
        <f t="shared" si="212"/>
        <v>1</v>
      </c>
      <c r="B1060" s="34">
        <f t="shared" si="213"/>
        <v>1900</v>
      </c>
    </row>
    <row r="1061" spans="1:2" x14ac:dyDescent="0.3">
      <c r="A1061" s="34">
        <f t="shared" si="212"/>
        <v>1</v>
      </c>
      <c r="B1061" s="34">
        <f t="shared" si="213"/>
        <v>1900</v>
      </c>
    </row>
    <row r="1062" spans="1:2" x14ac:dyDescent="0.3">
      <c r="A1062" s="34">
        <f t="shared" si="212"/>
        <v>1</v>
      </c>
      <c r="B1062" s="34">
        <f t="shared" si="213"/>
        <v>1900</v>
      </c>
    </row>
    <row r="1063" spans="1:2" x14ac:dyDescent="0.3">
      <c r="A1063" s="34">
        <f t="shared" si="212"/>
        <v>1</v>
      </c>
      <c r="B1063" s="34">
        <f t="shared" si="213"/>
        <v>1900</v>
      </c>
    </row>
    <row r="1064" spans="1:2" x14ac:dyDescent="0.3">
      <c r="A1064" s="34">
        <f t="shared" si="212"/>
        <v>1</v>
      </c>
      <c r="B1064" s="34">
        <f t="shared" si="213"/>
        <v>1900</v>
      </c>
    </row>
    <row r="1065" spans="1:2" x14ac:dyDescent="0.3">
      <c r="A1065" s="34">
        <f t="shared" si="212"/>
        <v>1</v>
      </c>
      <c r="B1065" s="34">
        <f t="shared" si="213"/>
        <v>1900</v>
      </c>
    </row>
    <row r="1066" spans="1:2" x14ac:dyDescent="0.3">
      <c r="A1066" s="34">
        <f t="shared" si="212"/>
        <v>1</v>
      </c>
      <c r="B1066" s="34">
        <f t="shared" si="213"/>
        <v>1900</v>
      </c>
    </row>
    <row r="1067" spans="1:2" x14ac:dyDescent="0.3">
      <c r="A1067" s="34">
        <f t="shared" si="212"/>
        <v>1</v>
      </c>
      <c r="B1067" s="34">
        <f t="shared" si="213"/>
        <v>1900</v>
      </c>
    </row>
    <row r="1068" spans="1:2" x14ac:dyDescent="0.3">
      <c r="A1068" s="34">
        <f t="shared" si="212"/>
        <v>1</v>
      </c>
      <c r="B1068" s="34">
        <f t="shared" si="213"/>
        <v>1900</v>
      </c>
    </row>
    <row r="1069" spans="1:2" x14ac:dyDescent="0.3">
      <c r="A1069" s="34">
        <f t="shared" si="212"/>
        <v>1</v>
      </c>
      <c r="B1069" s="34">
        <f t="shared" si="213"/>
        <v>1900</v>
      </c>
    </row>
    <row r="1070" spans="1:2" x14ac:dyDescent="0.3">
      <c r="A1070" s="34">
        <f t="shared" si="212"/>
        <v>1</v>
      </c>
      <c r="B1070" s="34">
        <f t="shared" si="213"/>
        <v>1900</v>
      </c>
    </row>
    <row r="1071" spans="1:2" x14ac:dyDescent="0.3">
      <c r="A1071" s="34">
        <f t="shared" si="212"/>
        <v>1</v>
      </c>
      <c r="B1071" s="34">
        <f t="shared" si="213"/>
        <v>1900</v>
      </c>
    </row>
    <row r="1072" spans="1:2" x14ac:dyDescent="0.3">
      <c r="A1072" s="34">
        <f t="shared" si="212"/>
        <v>1</v>
      </c>
      <c r="B1072" s="34">
        <f t="shared" si="213"/>
        <v>1900</v>
      </c>
    </row>
    <row r="1073" spans="1:2" x14ac:dyDescent="0.3">
      <c r="A1073" s="34">
        <f t="shared" si="212"/>
        <v>1</v>
      </c>
      <c r="B1073" s="34">
        <f t="shared" si="213"/>
        <v>1900</v>
      </c>
    </row>
    <row r="1074" spans="1:2" x14ac:dyDescent="0.3">
      <c r="A1074" s="34">
        <f t="shared" si="212"/>
        <v>1</v>
      </c>
      <c r="B1074" s="34">
        <f t="shared" si="213"/>
        <v>1900</v>
      </c>
    </row>
    <row r="1075" spans="1:2" x14ac:dyDescent="0.3">
      <c r="A1075" s="34">
        <f t="shared" si="212"/>
        <v>1</v>
      </c>
      <c r="B1075" s="34">
        <f t="shared" si="213"/>
        <v>1900</v>
      </c>
    </row>
    <row r="1076" spans="1:2" x14ac:dyDescent="0.3">
      <c r="A1076" s="34">
        <f t="shared" si="212"/>
        <v>1</v>
      </c>
      <c r="B1076" s="34">
        <f t="shared" si="213"/>
        <v>1900</v>
      </c>
    </row>
    <row r="1077" spans="1:2" x14ac:dyDescent="0.3">
      <c r="A1077" s="34">
        <f t="shared" si="212"/>
        <v>1</v>
      </c>
      <c r="B1077" s="34">
        <f t="shared" si="213"/>
        <v>1900</v>
      </c>
    </row>
    <row r="1078" spans="1:2" x14ac:dyDescent="0.3">
      <c r="A1078" s="34">
        <f t="shared" si="212"/>
        <v>1</v>
      </c>
      <c r="B1078" s="34">
        <f t="shared" si="213"/>
        <v>1900</v>
      </c>
    </row>
    <row r="1079" spans="1:2" x14ac:dyDescent="0.3">
      <c r="A1079" s="34">
        <f t="shared" si="212"/>
        <v>1</v>
      </c>
      <c r="B1079" s="34">
        <f t="shared" si="213"/>
        <v>1900</v>
      </c>
    </row>
    <row r="1080" spans="1:2" x14ac:dyDescent="0.3">
      <c r="A1080" s="34">
        <f t="shared" si="212"/>
        <v>1</v>
      </c>
      <c r="B1080" s="34">
        <f t="shared" si="213"/>
        <v>1900</v>
      </c>
    </row>
    <row r="1081" spans="1:2" x14ac:dyDescent="0.3">
      <c r="A1081" s="34">
        <f t="shared" si="212"/>
        <v>1</v>
      </c>
      <c r="B1081" s="34">
        <f t="shared" si="213"/>
        <v>1900</v>
      </c>
    </row>
    <row r="1082" spans="1:2" x14ac:dyDescent="0.3">
      <c r="A1082" s="34">
        <f t="shared" si="212"/>
        <v>1</v>
      </c>
      <c r="B1082" s="34">
        <f t="shared" si="213"/>
        <v>1900</v>
      </c>
    </row>
    <row r="1083" spans="1:2" x14ac:dyDescent="0.3">
      <c r="A1083" s="34">
        <f t="shared" si="212"/>
        <v>1</v>
      </c>
      <c r="B1083" s="34">
        <f t="shared" si="213"/>
        <v>1900</v>
      </c>
    </row>
    <row r="1084" spans="1:2" x14ac:dyDescent="0.3">
      <c r="A1084" s="34">
        <f t="shared" si="212"/>
        <v>1</v>
      </c>
      <c r="B1084" s="34">
        <f t="shared" si="213"/>
        <v>1900</v>
      </c>
    </row>
    <row r="1085" spans="1:2" x14ac:dyDescent="0.3">
      <c r="A1085" s="34">
        <f t="shared" si="212"/>
        <v>1</v>
      </c>
      <c r="B1085" s="34">
        <f t="shared" si="213"/>
        <v>1900</v>
      </c>
    </row>
    <row r="1086" spans="1:2" x14ac:dyDescent="0.3">
      <c r="A1086" s="34">
        <f t="shared" si="212"/>
        <v>1</v>
      </c>
      <c r="B1086" s="34">
        <f t="shared" si="213"/>
        <v>1900</v>
      </c>
    </row>
    <row r="1087" spans="1:2" x14ac:dyDescent="0.3">
      <c r="A1087" s="34">
        <f t="shared" si="212"/>
        <v>1</v>
      </c>
      <c r="B1087" s="34">
        <f t="shared" si="213"/>
        <v>1900</v>
      </c>
    </row>
    <row r="1088" spans="1:2" x14ac:dyDescent="0.3">
      <c r="A1088" s="34">
        <f t="shared" ref="A1088:A1151" si="214">MONTH(C1088)</f>
        <v>1</v>
      </c>
      <c r="B1088" s="34">
        <f t="shared" ref="B1088:B1151" si="215">YEAR(C1088)</f>
        <v>1900</v>
      </c>
    </row>
    <row r="1089" spans="1:2" x14ac:dyDescent="0.3">
      <c r="A1089" s="34">
        <f t="shared" si="214"/>
        <v>1</v>
      </c>
      <c r="B1089" s="34">
        <f t="shared" si="215"/>
        <v>1900</v>
      </c>
    </row>
    <row r="1090" spans="1:2" x14ac:dyDescent="0.3">
      <c r="A1090" s="34">
        <f t="shared" si="214"/>
        <v>1</v>
      </c>
      <c r="B1090" s="34">
        <f t="shared" si="215"/>
        <v>1900</v>
      </c>
    </row>
    <row r="1091" spans="1:2" x14ac:dyDescent="0.3">
      <c r="A1091" s="34">
        <f t="shared" si="214"/>
        <v>1</v>
      </c>
      <c r="B1091" s="34">
        <f t="shared" si="215"/>
        <v>1900</v>
      </c>
    </row>
    <row r="1092" spans="1:2" x14ac:dyDescent="0.3">
      <c r="A1092" s="34">
        <f t="shared" si="214"/>
        <v>1</v>
      </c>
      <c r="B1092" s="34">
        <f t="shared" si="215"/>
        <v>1900</v>
      </c>
    </row>
    <row r="1093" spans="1:2" x14ac:dyDescent="0.3">
      <c r="A1093" s="34">
        <f t="shared" si="214"/>
        <v>1</v>
      </c>
      <c r="B1093" s="34">
        <f t="shared" si="215"/>
        <v>1900</v>
      </c>
    </row>
    <row r="1094" spans="1:2" x14ac:dyDescent="0.3">
      <c r="A1094" s="34">
        <f t="shared" si="214"/>
        <v>1</v>
      </c>
      <c r="B1094" s="34">
        <f t="shared" si="215"/>
        <v>1900</v>
      </c>
    </row>
    <row r="1095" spans="1:2" x14ac:dyDescent="0.3">
      <c r="A1095" s="34">
        <f t="shared" si="214"/>
        <v>1</v>
      </c>
      <c r="B1095" s="34">
        <f t="shared" si="215"/>
        <v>1900</v>
      </c>
    </row>
    <row r="1096" spans="1:2" x14ac:dyDescent="0.3">
      <c r="A1096" s="34">
        <f t="shared" si="214"/>
        <v>1</v>
      </c>
      <c r="B1096" s="34">
        <f t="shared" si="215"/>
        <v>1900</v>
      </c>
    </row>
    <row r="1097" spans="1:2" x14ac:dyDescent="0.3">
      <c r="A1097" s="34">
        <f t="shared" si="214"/>
        <v>1</v>
      </c>
      <c r="B1097" s="34">
        <f t="shared" si="215"/>
        <v>1900</v>
      </c>
    </row>
    <row r="1098" spans="1:2" x14ac:dyDescent="0.3">
      <c r="A1098" s="34">
        <f t="shared" si="214"/>
        <v>1</v>
      </c>
      <c r="B1098" s="34">
        <f t="shared" si="215"/>
        <v>1900</v>
      </c>
    </row>
    <row r="1099" spans="1:2" x14ac:dyDescent="0.3">
      <c r="A1099" s="34">
        <f t="shared" si="214"/>
        <v>1</v>
      </c>
      <c r="B1099" s="34">
        <f t="shared" si="215"/>
        <v>1900</v>
      </c>
    </row>
    <row r="1100" spans="1:2" x14ac:dyDescent="0.3">
      <c r="A1100" s="34">
        <f t="shared" si="214"/>
        <v>1</v>
      </c>
      <c r="B1100" s="34">
        <f t="shared" si="215"/>
        <v>1900</v>
      </c>
    </row>
    <row r="1101" spans="1:2" x14ac:dyDescent="0.3">
      <c r="A1101" s="34">
        <f t="shared" si="214"/>
        <v>1</v>
      </c>
      <c r="B1101" s="34">
        <f t="shared" si="215"/>
        <v>1900</v>
      </c>
    </row>
    <row r="1102" spans="1:2" x14ac:dyDescent="0.3">
      <c r="A1102" s="34">
        <f t="shared" si="214"/>
        <v>1</v>
      </c>
      <c r="B1102" s="34">
        <f t="shared" si="215"/>
        <v>1900</v>
      </c>
    </row>
    <row r="1103" spans="1:2" x14ac:dyDescent="0.3">
      <c r="A1103" s="34">
        <f t="shared" si="214"/>
        <v>1</v>
      </c>
      <c r="B1103" s="34">
        <f t="shared" si="215"/>
        <v>1900</v>
      </c>
    </row>
    <row r="1104" spans="1:2" x14ac:dyDescent="0.3">
      <c r="A1104" s="34">
        <f t="shared" si="214"/>
        <v>1</v>
      </c>
      <c r="B1104" s="34">
        <f t="shared" si="215"/>
        <v>1900</v>
      </c>
    </row>
    <row r="1105" spans="1:3" x14ac:dyDescent="0.3">
      <c r="A1105" s="34">
        <f t="shared" si="214"/>
        <v>1</v>
      </c>
      <c r="B1105" s="34">
        <f t="shared" si="215"/>
        <v>1900</v>
      </c>
    </row>
    <row r="1106" spans="1:3" x14ac:dyDescent="0.3">
      <c r="A1106" s="34">
        <f t="shared" si="214"/>
        <v>1</v>
      </c>
      <c r="B1106" s="34">
        <f t="shared" si="215"/>
        <v>1900</v>
      </c>
    </row>
    <row r="1107" spans="1:3" x14ac:dyDescent="0.3">
      <c r="A1107" s="34">
        <f t="shared" si="214"/>
        <v>1</v>
      </c>
      <c r="B1107" s="34">
        <f t="shared" si="215"/>
        <v>1900</v>
      </c>
    </row>
    <row r="1108" spans="1:3" x14ac:dyDescent="0.3">
      <c r="A1108" s="34">
        <f t="shared" si="214"/>
        <v>1</v>
      </c>
      <c r="B1108" s="34">
        <f t="shared" si="215"/>
        <v>1900</v>
      </c>
    </row>
    <row r="1109" spans="1:3" x14ac:dyDescent="0.3">
      <c r="A1109" s="34">
        <f t="shared" si="214"/>
        <v>1</v>
      </c>
      <c r="B1109" s="34">
        <f t="shared" si="215"/>
        <v>1900</v>
      </c>
    </row>
    <row r="1110" spans="1:3" x14ac:dyDescent="0.3">
      <c r="A1110" s="34">
        <f t="shared" si="214"/>
        <v>1</v>
      </c>
      <c r="B1110" s="34">
        <f t="shared" si="215"/>
        <v>1900</v>
      </c>
      <c r="C1110" s="134"/>
    </row>
    <row r="1111" spans="1:3" x14ac:dyDescent="0.3">
      <c r="A1111" s="34">
        <f t="shared" si="214"/>
        <v>1</v>
      </c>
      <c r="B1111" s="34">
        <f t="shared" si="215"/>
        <v>1900</v>
      </c>
    </row>
    <row r="1112" spans="1:3" x14ac:dyDescent="0.3">
      <c r="A1112" s="34">
        <f t="shared" si="214"/>
        <v>1</v>
      </c>
      <c r="B1112" s="34">
        <f t="shared" si="215"/>
        <v>1900</v>
      </c>
    </row>
    <row r="1113" spans="1:3" x14ac:dyDescent="0.3">
      <c r="A1113" s="34">
        <f t="shared" si="214"/>
        <v>1</v>
      </c>
      <c r="B1113" s="34">
        <f t="shared" si="215"/>
        <v>1900</v>
      </c>
    </row>
    <row r="1114" spans="1:3" x14ac:dyDescent="0.3">
      <c r="A1114" s="34">
        <f t="shared" si="214"/>
        <v>1</v>
      </c>
      <c r="B1114" s="34">
        <f t="shared" si="215"/>
        <v>1900</v>
      </c>
    </row>
    <row r="1115" spans="1:3" x14ac:dyDescent="0.3">
      <c r="A1115" s="34">
        <f t="shared" si="214"/>
        <v>1</v>
      </c>
      <c r="B1115" s="34">
        <f t="shared" si="215"/>
        <v>1900</v>
      </c>
    </row>
    <row r="1116" spans="1:3" x14ac:dyDescent="0.3">
      <c r="A1116" s="34">
        <f t="shared" si="214"/>
        <v>1</v>
      </c>
      <c r="B1116" s="34">
        <f t="shared" si="215"/>
        <v>1900</v>
      </c>
    </row>
    <row r="1117" spans="1:3" x14ac:dyDescent="0.3">
      <c r="A1117" s="34">
        <f t="shared" si="214"/>
        <v>1</v>
      </c>
      <c r="B1117" s="34">
        <f t="shared" si="215"/>
        <v>1900</v>
      </c>
    </row>
    <row r="1118" spans="1:3" x14ac:dyDescent="0.3">
      <c r="A1118" s="34">
        <f t="shared" si="214"/>
        <v>1</v>
      </c>
      <c r="B1118" s="34">
        <f t="shared" si="215"/>
        <v>1900</v>
      </c>
    </row>
    <row r="1119" spans="1:3" x14ac:dyDescent="0.3">
      <c r="A1119" s="34">
        <f t="shared" si="214"/>
        <v>1</v>
      </c>
      <c r="B1119" s="34">
        <f t="shared" si="215"/>
        <v>1900</v>
      </c>
    </row>
    <row r="1120" spans="1:3" x14ac:dyDescent="0.3">
      <c r="A1120" s="34">
        <f t="shared" si="214"/>
        <v>1</v>
      </c>
      <c r="B1120" s="34">
        <f t="shared" si="215"/>
        <v>1900</v>
      </c>
    </row>
    <row r="1121" spans="1:2" x14ac:dyDescent="0.3">
      <c r="A1121" s="34">
        <f t="shared" si="214"/>
        <v>1</v>
      </c>
      <c r="B1121" s="34">
        <f t="shared" si="215"/>
        <v>1900</v>
      </c>
    </row>
    <row r="1122" spans="1:2" x14ac:dyDescent="0.3">
      <c r="A1122" s="34">
        <f t="shared" si="214"/>
        <v>1</v>
      </c>
      <c r="B1122" s="34">
        <f t="shared" si="215"/>
        <v>1900</v>
      </c>
    </row>
    <row r="1123" spans="1:2" x14ac:dyDescent="0.3">
      <c r="A1123" s="34">
        <f t="shared" si="214"/>
        <v>1</v>
      </c>
      <c r="B1123" s="34">
        <f t="shared" si="215"/>
        <v>1900</v>
      </c>
    </row>
    <row r="1124" spans="1:2" x14ac:dyDescent="0.3">
      <c r="A1124" s="34">
        <f t="shared" si="214"/>
        <v>1</v>
      </c>
      <c r="B1124" s="34">
        <f t="shared" si="215"/>
        <v>1900</v>
      </c>
    </row>
    <row r="1125" spans="1:2" x14ac:dyDescent="0.3">
      <c r="A1125" s="34">
        <f t="shared" si="214"/>
        <v>1</v>
      </c>
      <c r="B1125" s="34">
        <f t="shared" si="215"/>
        <v>1900</v>
      </c>
    </row>
    <row r="1126" spans="1:2" x14ac:dyDescent="0.3">
      <c r="A1126" s="34">
        <f t="shared" si="214"/>
        <v>1</v>
      </c>
      <c r="B1126" s="34">
        <f t="shared" si="215"/>
        <v>1900</v>
      </c>
    </row>
    <row r="1127" spans="1:2" x14ac:dyDescent="0.3">
      <c r="A1127" s="34">
        <f t="shared" si="214"/>
        <v>1</v>
      </c>
      <c r="B1127" s="34">
        <f t="shared" si="215"/>
        <v>1900</v>
      </c>
    </row>
    <row r="1128" spans="1:2" x14ac:dyDescent="0.3">
      <c r="A1128" s="34">
        <f t="shared" si="214"/>
        <v>1</v>
      </c>
      <c r="B1128" s="34">
        <f t="shared" si="215"/>
        <v>1900</v>
      </c>
    </row>
    <row r="1129" spans="1:2" x14ac:dyDescent="0.3">
      <c r="A1129" s="34">
        <f t="shared" si="214"/>
        <v>1</v>
      </c>
      <c r="B1129" s="34">
        <f t="shared" si="215"/>
        <v>1900</v>
      </c>
    </row>
    <row r="1130" spans="1:2" x14ac:dyDescent="0.3">
      <c r="A1130" s="34">
        <f t="shared" si="214"/>
        <v>1</v>
      </c>
      <c r="B1130" s="34">
        <f t="shared" si="215"/>
        <v>1900</v>
      </c>
    </row>
    <row r="1131" spans="1:2" x14ac:dyDescent="0.3">
      <c r="A1131" s="34">
        <f t="shared" si="214"/>
        <v>1</v>
      </c>
      <c r="B1131" s="34">
        <f t="shared" si="215"/>
        <v>1900</v>
      </c>
    </row>
    <row r="1132" spans="1:2" x14ac:dyDescent="0.3">
      <c r="A1132" s="34">
        <f t="shared" si="214"/>
        <v>1</v>
      </c>
      <c r="B1132" s="34">
        <f t="shared" si="215"/>
        <v>1900</v>
      </c>
    </row>
    <row r="1133" spans="1:2" x14ac:dyDescent="0.3">
      <c r="A1133" s="34">
        <f t="shared" si="214"/>
        <v>1</v>
      </c>
      <c r="B1133" s="34">
        <f t="shared" si="215"/>
        <v>1900</v>
      </c>
    </row>
    <row r="1134" spans="1:2" x14ac:dyDescent="0.3">
      <c r="A1134" s="34">
        <f t="shared" si="214"/>
        <v>1</v>
      </c>
      <c r="B1134" s="34">
        <f t="shared" si="215"/>
        <v>1900</v>
      </c>
    </row>
    <row r="1135" spans="1:2" x14ac:dyDescent="0.3">
      <c r="A1135" s="34">
        <f t="shared" si="214"/>
        <v>1</v>
      </c>
      <c r="B1135" s="34">
        <f t="shared" si="215"/>
        <v>1900</v>
      </c>
    </row>
    <row r="1136" spans="1:2" x14ac:dyDescent="0.3">
      <c r="A1136" s="34">
        <f t="shared" si="214"/>
        <v>1</v>
      </c>
      <c r="B1136" s="34">
        <f t="shared" si="215"/>
        <v>1900</v>
      </c>
    </row>
    <row r="1137" spans="1:2" x14ac:dyDescent="0.3">
      <c r="A1137" s="34">
        <f t="shared" si="214"/>
        <v>1</v>
      </c>
      <c r="B1137" s="34">
        <f t="shared" si="215"/>
        <v>1900</v>
      </c>
    </row>
    <row r="1138" spans="1:2" x14ac:dyDescent="0.3">
      <c r="A1138" s="34">
        <f t="shared" si="214"/>
        <v>1</v>
      </c>
      <c r="B1138" s="34">
        <f t="shared" si="215"/>
        <v>1900</v>
      </c>
    </row>
    <row r="1139" spans="1:2" x14ac:dyDescent="0.3">
      <c r="A1139" s="34">
        <f t="shared" si="214"/>
        <v>1</v>
      </c>
      <c r="B1139" s="34">
        <f t="shared" si="215"/>
        <v>1900</v>
      </c>
    </row>
    <row r="1140" spans="1:2" x14ac:dyDescent="0.3">
      <c r="A1140" s="34">
        <f t="shared" si="214"/>
        <v>1</v>
      </c>
      <c r="B1140" s="34">
        <f t="shared" si="215"/>
        <v>1900</v>
      </c>
    </row>
    <row r="1141" spans="1:2" x14ac:dyDescent="0.3">
      <c r="A1141" s="34">
        <f t="shared" si="214"/>
        <v>1</v>
      </c>
      <c r="B1141" s="34">
        <f t="shared" si="215"/>
        <v>1900</v>
      </c>
    </row>
    <row r="1142" spans="1:2" x14ac:dyDescent="0.3">
      <c r="A1142" s="34">
        <f t="shared" si="214"/>
        <v>1</v>
      </c>
      <c r="B1142" s="34">
        <f t="shared" si="215"/>
        <v>1900</v>
      </c>
    </row>
    <row r="1143" spans="1:2" x14ac:dyDescent="0.3">
      <c r="A1143" s="34">
        <f t="shared" si="214"/>
        <v>1</v>
      </c>
      <c r="B1143" s="34">
        <f t="shared" si="215"/>
        <v>1900</v>
      </c>
    </row>
    <row r="1144" spans="1:2" x14ac:dyDescent="0.3">
      <c r="A1144" s="34">
        <f t="shared" si="214"/>
        <v>1</v>
      </c>
      <c r="B1144" s="34">
        <f t="shared" si="215"/>
        <v>1900</v>
      </c>
    </row>
    <row r="1145" spans="1:2" x14ac:dyDescent="0.3">
      <c r="A1145" s="34">
        <f t="shared" si="214"/>
        <v>1</v>
      </c>
      <c r="B1145" s="34">
        <f t="shared" si="215"/>
        <v>1900</v>
      </c>
    </row>
    <row r="1146" spans="1:2" x14ac:dyDescent="0.3">
      <c r="A1146" s="34">
        <f t="shared" si="214"/>
        <v>1</v>
      </c>
      <c r="B1146" s="34">
        <f t="shared" si="215"/>
        <v>1900</v>
      </c>
    </row>
    <row r="1147" spans="1:2" x14ac:dyDescent="0.3">
      <c r="A1147" s="34">
        <f t="shared" si="214"/>
        <v>1</v>
      </c>
      <c r="B1147" s="34">
        <f t="shared" si="215"/>
        <v>1900</v>
      </c>
    </row>
    <row r="1148" spans="1:2" x14ac:dyDescent="0.3">
      <c r="A1148" s="34">
        <f t="shared" si="214"/>
        <v>1</v>
      </c>
      <c r="B1148" s="34">
        <f t="shared" si="215"/>
        <v>1900</v>
      </c>
    </row>
    <row r="1149" spans="1:2" x14ac:dyDescent="0.3">
      <c r="A1149" s="34">
        <f t="shared" si="214"/>
        <v>1</v>
      </c>
      <c r="B1149" s="34">
        <f t="shared" si="215"/>
        <v>1900</v>
      </c>
    </row>
    <row r="1150" spans="1:2" x14ac:dyDescent="0.3">
      <c r="A1150" s="34">
        <f t="shared" si="214"/>
        <v>1</v>
      </c>
      <c r="B1150" s="34">
        <f t="shared" si="215"/>
        <v>1900</v>
      </c>
    </row>
    <row r="1151" spans="1:2" x14ac:dyDescent="0.3">
      <c r="A1151" s="34">
        <f t="shared" si="214"/>
        <v>1</v>
      </c>
      <c r="B1151" s="34">
        <f t="shared" si="215"/>
        <v>1900</v>
      </c>
    </row>
    <row r="1152" spans="1:2" x14ac:dyDescent="0.3">
      <c r="A1152" s="34">
        <f t="shared" ref="A1152:A1215" si="216">MONTH(C1152)</f>
        <v>1</v>
      </c>
      <c r="B1152" s="34">
        <f t="shared" ref="B1152:B1215" si="217">YEAR(C1152)</f>
        <v>1900</v>
      </c>
    </row>
    <row r="1153" spans="1:2" x14ac:dyDescent="0.3">
      <c r="A1153" s="34">
        <f t="shared" si="216"/>
        <v>1</v>
      </c>
      <c r="B1153" s="34">
        <f t="shared" si="217"/>
        <v>1900</v>
      </c>
    </row>
    <row r="1154" spans="1:2" x14ac:dyDescent="0.3">
      <c r="A1154" s="34">
        <f t="shared" si="216"/>
        <v>1</v>
      </c>
      <c r="B1154" s="34">
        <f t="shared" si="217"/>
        <v>1900</v>
      </c>
    </row>
    <row r="1155" spans="1:2" x14ac:dyDescent="0.3">
      <c r="A1155" s="34">
        <f t="shared" si="216"/>
        <v>1</v>
      </c>
      <c r="B1155" s="34">
        <f t="shared" si="217"/>
        <v>1900</v>
      </c>
    </row>
    <row r="1156" spans="1:2" x14ac:dyDescent="0.3">
      <c r="A1156" s="34">
        <f t="shared" si="216"/>
        <v>1</v>
      </c>
      <c r="B1156" s="34">
        <f t="shared" si="217"/>
        <v>1900</v>
      </c>
    </row>
    <row r="1157" spans="1:2" x14ac:dyDescent="0.3">
      <c r="A1157" s="34">
        <f t="shared" si="216"/>
        <v>1</v>
      </c>
      <c r="B1157" s="34">
        <f t="shared" si="217"/>
        <v>1900</v>
      </c>
    </row>
    <row r="1158" spans="1:2" x14ac:dyDescent="0.3">
      <c r="A1158" s="34">
        <f t="shared" si="216"/>
        <v>1</v>
      </c>
      <c r="B1158" s="34">
        <f t="shared" si="217"/>
        <v>1900</v>
      </c>
    </row>
    <row r="1159" spans="1:2" x14ac:dyDescent="0.3">
      <c r="A1159" s="34">
        <f t="shared" si="216"/>
        <v>1</v>
      </c>
      <c r="B1159" s="34">
        <f t="shared" si="217"/>
        <v>1900</v>
      </c>
    </row>
    <row r="1160" spans="1:2" x14ac:dyDescent="0.3">
      <c r="A1160" s="34">
        <f t="shared" si="216"/>
        <v>1</v>
      </c>
      <c r="B1160" s="34">
        <f t="shared" si="217"/>
        <v>1900</v>
      </c>
    </row>
    <row r="1161" spans="1:2" x14ac:dyDescent="0.3">
      <c r="A1161" s="34">
        <f t="shared" si="216"/>
        <v>1</v>
      </c>
      <c r="B1161" s="34">
        <f t="shared" si="217"/>
        <v>1900</v>
      </c>
    </row>
    <row r="1162" spans="1:2" x14ac:dyDescent="0.3">
      <c r="A1162" s="34">
        <f t="shared" si="216"/>
        <v>1</v>
      </c>
      <c r="B1162" s="34">
        <f t="shared" si="217"/>
        <v>1900</v>
      </c>
    </row>
    <row r="1163" spans="1:2" x14ac:dyDescent="0.3">
      <c r="A1163" s="34">
        <f t="shared" si="216"/>
        <v>1</v>
      </c>
      <c r="B1163" s="34">
        <f t="shared" si="217"/>
        <v>1900</v>
      </c>
    </row>
    <row r="1164" spans="1:2" x14ac:dyDescent="0.3">
      <c r="A1164" s="34">
        <f t="shared" si="216"/>
        <v>1</v>
      </c>
      <c r="B1164" s="34">
        <f t="shared" si="217"/>
        <v>1900</v>
      </c>
    </row>
    <row r="1165" spans="1:2" x14ac:dyDescent="0.3">
      <c r="A1165" s="34">
        <f t="shared" si="216"/>
        <v>1</v>
      </c>
      <c r="B1165" s="34">
        <f t="shared" si="217"/>
        <v>1900</v>
      </c>
    </row>
    <row r="1166" spans="1:2" x14ac:dyDescent="0.3">
      <c r="A1166" s="34">
        <f t="shared" si="216"/>
        <v>1</v>
      </c>
      <c r="B1166" s="34">
        <f t="shared" si="217"/>
        <v>1900</v>
      </c>
    </row>
    <row r="1167" spans="1:2" x14ac:dyDescent="0.3">
      <c r="A1167" s="34">
        <f t="shared" si="216"/>
        <v>1</v>
      </c>
      <c r="B1167" s="34">
        <f t="shared" si="217"/>
        <v>1900</v>
      </c>
    </row>
    <row r="1168" spans="1:2" x14ac:dyDescent="0.3">
      <c r="A1168" s="34">
        <f t="shared" si="216"/>
        <v>1</v>
      </c>
      <c r="B1168" s="34">
        <f t="shared" si="217"/>
        <v>1900</v>
      </c>
    </row>
    <row r="1169" spans="1:2" x14ac:dyDescent="0.3">
      <c r="A1169" s="34">
        <f t="shared" si="216"/>
        <v>1</v>
      </c>
      <c r="B1169" s="34">
        <f t="shared" si="217"/>
        <v>1900</v>
      </c>
    </row>
    <row r="1170" spans="1:2" x14ac:dyDescent="0.3">
      <c r="A1170" s="34">
        <f t="shared" si="216"/>
        <v>1</v>
      </c>
      <c r="B1170" s="34">
        <f t="shared" si="217"/>
        <v>1900</v>
      </c>
    </row>
    <row r="1171" spans="1:2" x14ac:dyDescent="0.3">
      <c r="A1171" s="34">
        <f t="shared" si="216"/>
        <v>1</v>
      </c>
      <c r="B1171" s="34">
        <f t="shared" si="217"/>
        <v>1900</v>
      </c>
    </row>
    <row r="1172" spans="1:2" x14ac:dyDescent="0.3">
      <c r="A1172" s="34">
        <f t="shared" si="216"/>
        <v>1</v>
      </c>
      <c r="B1172" s="34">
        <f t="shared" si="217"/>
        <v>1900</v>
      </c>
    </row>
    <row r="1173" spans="1:2" x14ac:dyDescent="0.3">
      <c r="A1173" s="34">
        <f t="shared" si="216"/>
        <v>1</v>
      </c>
      <c r="B1173" s="34">
        <f t="shared" si="217"/>
        <v>1900</v>
      </c>
    </row>
    <row r="1174" spans="1:2" x14ac:dyDescent="0.3">
      <c r="A1174" s="34">
        <f t="shared" si="216"/>
        <v>1</v>
      </c>
      <c r="B1174" s="34">
        <f t="shared" si="217"/>
        <v>1900</v>
      </c>
    </row>
    <row r="1175" spans="1:2" x14ac:dyDescent="0.3">
      <c r="A1175" s="34">
        <f t="shared" si="216"/>
        <v>1</v>
      </c>
      <c r="B1175" s="34">
        <f t="shared" si="217"/>
        <v>1900</v>
      </c>
    </row>
    <row r="1176" spans="1:2" x14ac:dyDescent="0.3">
      <c r="A1176" s="34">
        <f t="shared" si="216"/>
        <v>1</v>
      </c>
      <c r="B1176" s="34">
        <f t="shared" si="217"/>
        <v>1900</v>
      </c>
    </row>
    <row r="1177" spans="1:2" x14ac:dyDescent="0.3">
      <c r="A1177" s="34">
        <f t="shared" si="216"/>
        <v>1</v>
      </c>
      <c r="B1177" s="34">
        <f t="shared" si="217"/>
        <v>1900</v>
      </c>
    </row>
    <row r="1178" spans="1:2" x14ac:dyDescent="0.3">
      <c r="A1178" s="34">
        <f t="shared" si="216"/>
        <v>1</v>
      </c>
      <c r="B1178" s="34">
        <f t="shared" si="217"/>
        <v>1900</v>
      </c>
    </row>
    <row r="1179" spans="1:2" x14ac:dyDescent="0.3">
      <c r="A1179" s="34">
        <f t="shared" si="216"/>
        <v>1</v>
      </c>
      <c r="B1179" s="34">
        <f t="shared" si="217"/>
        <v>1900</v>
      </c>
    </row>
    <row r="1180" spans="1:2" x14ac:dyDescent="0.3">
      <c r="A1180" s="34">
        <f t="shared" si="216"/>
        <v>1</v>
      </c>
      <c r="B1180" s="34">
        <f t="shared" si="217"/>
        <v>1900</v>
      </c>
    </row>
    <row r="1181" spans="1:2" x14ac:dyDescent="0.3">
      <c r="A1181" s="34">
        <f t="shared" si="216"/>
        <v>1</v>
      </c>
      <c r="B1181" s="34">
        <f t="shared" si="217"/>
        <v>1900</v>
      </c>
    </row>
    <row r="1182" spans="1:2" x14ac:dyDescent="0.3">
      <c r="A1182" s="34">
        <f t="shared" si="216"/>
        <v>1</v>
      </c>
      <c r="B1182" s="34">
        <f t="shared" si="217"/>
        <v>1900</v>
      </c>
    </row>
    <row r="1183" spans="1:2" x14ac:dyDescent="0.3">
      <c r="A1183" s="34">
        <f t="shared" si="216"/>
        <v>1</v>
      </c>
      <c r="B1183" s="34">
        <f t="shared" si="217"/>
        <v>1900</v>
      </c>
    </row>
    <row r="1184" spans="1:2" x14ac:dyDescent="0.3">
      <c r="A1184" s="34">
        <f t="shared" si="216"/>
        <v>1</v>
      </c>
      <c r="B1184" s="34">
        <f t="shared" si="217"/>
        <v>1900</v>
      </c>
    </row>
    <row r="1185" spans="1:2" x14ac:dyDescent="0.3">
      <c r="A1185" s="34">
        <f t="shared" si="216"/>
        <v>1</v>
      </c>
      <c r="B1185" s="34">
        <f t="shared" si="217"/>
        <v>1900</v>
      </c>
    </row>
    <row r="1186" spans="1:2" x14ac:dyDescent="0.3">
      <c r="A1186" s="34">
        <f t="shared" si="216"/>
        <v>1</v>
      </c>
      <c r="B1186" s="34">
        <f t="shared" si="217"/>
        <v>1900</v>
      </c>
    </row>
    <row r="1187" spans="1:2" x14ac:dyDescent="0.3">
      <c r="A1187" s="34">
        <f t="shared" si="216"/>
        <v>1</v>
      </c>
      <c r="B1187" s="34">
        <f t="shared" si="217"/>
        <v>1900</v>
      </c>
    </row>
    <row r="1188" spans="1:2" x14ac:dyDescent="0.3">
      <c r="A1188" s="34">
        <f t="shared" si="216"/>
        <v>1</v>
      </c>
      <c r="B1188" s="34">
        <f t="shared" si="217"/>
        <v>1900</v>
      </c>
    </row>
    <row r="1189" spans="1:2" x14ac:dyDescent="0.3">
      <c r="A1189" s="34">
        <f t="shared" si="216"/>
        <v>1</v>
      </c>
      <c r="B1189" s="34">
        <f t="shared" si="217"/>
        <v>1900</v>
      </c>
    </row>
    <row r="1190" spans="1:2" x14ac:dyDescent="0.3">
      <c r="A1190" s="34">
        <f t="shared" si="216"/>
        <v>1</v>
      </c>
      <c r="B1190" s="34">
        <f t="shared" si="217"/>
        <v>1900</v>
      </c>
    </row>
    <row r="1191" spans="1:2" x14ac:dyDescent="0.3">
      <c r="A1191" s="34">
        <f t="shared" si="216"/>
        <v>1</v>
      </c>
      <c r="B1191" s="34">
        <f t="shared" si="217"/>
        <v>1900</v>
      </c>
    </row>
    <row r="1192" spans="1:2" x14ac:dyDescent="0.3">
      <c r="A1192" s="34">
        <f t="shared" si="216"/>
        <v>1</v>
      </c>
      <c r="B1192" s="34">
        <f t="shared" si="217"/>
        <v>1900</v>
      </c>
    </row>
    <row r="1193" spans="1:2" x14ac:dyDescent="0.3">
      <c r="A1193" s="34">
        <f t="shared" si="216"/>
        <v>1</v>
      </c>
      <c r="B1193" s="34">
        <f t="shared" si="217"/>
        <v>1900</v>
      </c>
    </row>
    <row r="1194" spans="1:2" x14ac:dyDescent="0.3">
      <c r="A1194" s="34">
        <f t="shared" si="216"/>
        <v>1</v>
      </c>
      <c r="B1194" s="34">
        <f t="shared" si="217"/>
        <v>1900</v>
      </c>
    </row>
    <row r="1195" spans="1:2" x14ac:dyDescent="0.3">
      <c r="A1195" s="34">
        <f t="shared" si="216"/>
        <v>1</v>
      </c>
      <c r="B1195" s="34">
        <f t="shared" si="217"/>
        <v>1900</v>
      </c>
    </row>
    <row r="1196" spans="1:2" x14ac:dyDescent="0.3">
      <c r="A1196" s="34">
        <f t="shared" si="216"/>
        <v>1</v>
      </c>
      <c r="B1196" s="34">
        <f t="shared" si="217"/>
        <v>1900</v>
      </c>
    </row>
    <row r="1197" spans="1:2" x14ac:dyDescent="0.3">
      <c r="A1197" s="34">
        <f t="shared" si="216"/>
        <v>1</v>
      </c>
      <c r="B1197" s="34">
        <f t="shared" si="217"/>
        <v>1900</v>
      </c>
    </row>
    <row r="1198" spans="1:2" x14ac:dyDescent="0.3">
      <c r="A1198" s="34">
        <f t="shared" si="216"/>
        <v>1</v>
      </c>
      <c r="B1198" s="34">
        <f t="shared" si="217"/>
        <v>1900</v>
      </c>
    </row>
    <row r="1199" spans="1:2" x14ac:dyDescent="0.3">
      <c r="A1199" s="34">
        <f t="shared" si="216"/>
        <v>1</v>
      </c>
      <c r="B1199" s="34">
        <f t="shared" si="217"/>
        <v>1900</v>
      </c>
    </row>
    <row r="1200" spans="1:2" x14ac:dyDescent="0.3">
      <c r="A1200" s="34">
        <f t="shared" si="216"/>
        <v>1</v>
      </c>
      <c r="B1200" s="34">
        <f t="shared" si="217"/>
        <v>1900</v>
      </c>
    </row>
    <row r="1201" spans="1:2" x14ac:dyDescent="0.3">
      <c r="A1201" s="34">
        <f t="shared" si="216"/>
        <v>1</v>
      </c>
      <c r="B1201" s="34">
        <f t="shared" si="217"/>
        <v>1900</v>
      </c>
    </row>
    <row r="1202" spans="1:2" x14ac:dyDescent="0.3">
      <c r="A1202" s="34">
        <f t="shared" si="216"/>
        <v>1</v>
      </c>
      <c r="B1202" s="34">
        <f t="shared" si="217"/>
        <v>1900</v>
      </c>
    </row>
    <row r="1203" spans="1:2" x14ac:dyDescent="0.3">
      <c r="A1203" s="34">
        <f t="shared" si="216"/>
        <v>1</v>
      </c>
      <c r="B1203" s="34">
        <f t="shared" si="217"/>
        <v>1900</v>
      </c>
    </row>
    <row r="1204" spans="1:2" x14ac:dyDescent="0.3">
      <c r="A1204" s="34">
        <f t="shared" si="216"/>
        <v>1</v>
      </c>
      <c r="B1204" s="34">
        <f t="shared" si="217"/>
        <v>1900</v>
      </c>
    </row>
    <row r="1205" spans="1:2" x14ac:dyDescent="0.3">
      <c r="A1205" s="34">
        <f t="shared" si="216"/>
        <v>1</v>
      </c>
      <c r="B1205" s="34">
        <f t="shared" si="217"/>
        <v>1900</v>
      </c>
    </row>
    <row r="1206" spans="1:2" x14ac:dyDescent="0.3">
      <c r="A1206" s="34">
        <f t="shared" si="216"/>
        <v>1</v>
      </c>
      <c r="B1206" s="34">
        <f t="shared" si="217"/>
        <v>1900</v>
      </c>
    </row>
    <row r="1207" spans="1:2" x14ac:dyDescent="0.3">
      <c r="A1207" s="34">
        <f t="shared" si="216"/>
        <v>1</v>
      </c>
      <c r="B1207" s="34">
        <f t="shared" si="217"/>
        <v>1900</v>
      </c>
    </row>
    <row r="1208" spans="1:2" x14ac:dyDescent="0.3">
      <c r="A1208" s="34">
        <f t="shared" si="216"/>
        <v>1</v>
      </c>
      <c r="B1208" s="34">
        <f t="shared" si="217"/>
        <v>1900</v>
      </c>
    </row>
    <row r="1209" spans="1:2" x14ac:dyDescent="0.3">
      <c r="A1209" s="34">
        <f t="shared" si="216"/>
        <v>1</v>
      </c>
      <c r="B1209" s="34">
        <f t="shared" si="217"/>
        <v>1900</v>
      </c>
    </row>
    <row r="1210" spans="1:2" x14ac:dyDescent="0.3">
      <c r="A1210" s="34">
        <f t="shared" si="216"/>
        <v>1</v>
      </c>
      <c r="B1210" s="34">
        <f t="shared" si="217"/>
        <v>1900</v>
      </c>
    </row>
    <row r="1211" spans="1:2" x14ac:dyDescent="0.3">
      <c r="A1211" s="34">
        <f t="shared" si="216"/>
        <v>1</v>
      </c>
      <c r="B1211" s="34">
        <f t="shared" si="217"/>
        <v>1900</v>
      </c>
    </row>
    <row r="1212" spans="1:2" x14ac:dyDescent="0.3">
      <c r="A1212" s="34">
        <f t="shared" si="216"/>
        <v>1</v>
      </c>
      <c r="B1212" s="34">
        <f t="shared" si="217"/>
        <v>1900</v>
      </c>
    </row>
    <row r="1213" spans="1:2" x14ac:dyDescent="0.3">
      <c r="A1213" s="34">
        <f t="shared" si="216"/>
        <v>1</v>
      </c>
      <c r="B1213" s="34">
        <f t="shared" si="217"/>
        <v>1900</v>
      </c>
    </row>
    <row r="1214" spans="1:2" x14ac:dyDescent="0.3">
      <c r="A1214" s="34">
        <f t="shared" si="216"/>
        <v>1</v>
      </c>
      <c r="B1214" s="34">
        <f t="shared" si="217"/>
        <v>1900</v>
      </c>
    </row>
    <row r="1215" spans="1:2" x14ac:dyDescent="0.3">
      <c r="A1215" s="34">
        <f t="shared" si="216"/>
        <v>1</v>
      </c>
      <c r="B1215" s="34">
        <f t="shared" si="217"/>
        <v>1900</v>
      </c>
    </row>
    <row r="1216" spans="1:2" x14ac:dyDescent="0.3">
      <c r="A1216" s="34">
        <f t="shared" ref="A1216:A1279" si="218">MONTH(C1216)</f>
        <v>1</v>
      </c>
      <c r="B1216" s="34">
        <f t="shared" ref="B1216:B1279" si="219">YEAR(C1216)</f>
        <v>1900</v>
      </c>
    </row>
    <row r="1217" spans="1:2" x14ac:dyDescent="0.3">
      <c r="A1217" s="34">
        <f t="shared" si="218"/>
        <v>1</v>
      </c>
      <c r="B1217" s="34">
        <f t="shared" si="219"/>
        <v>1900</v>
      </c>
    </row>
    <row r="1218" spans="1:2" x14ac:dyDescent="0.3">
      <c r="A1218" s="34">
        <f t="shared" si="218"/>
        <v>1</v>
      </c>
      <c r="B1218" s="34">
        <f t="shared" si="219"/>
        <v>1900</v>
      </c>
    </row>
    <row r="1219" spans="1:2" x14ac:dyDescent="0.3">
      <c r="A1219" s="34">
        <f t="shared" si="218"/>
        <v>1</v>
      </c>
      <c r="B1219" s="34">
        <f t="shared" si="219"/>
        <v>1900</v>
      </c>
    </row>
    <row r="1220" spans="1:2" x14ac:dyDescent="0.3">
      <c r="A1220" s="34">
        <f t="shared" si="218"/>
        <v>1</v>
      </c>
      <c r="B1220" s="34">
        <f t="shared" si="219"/>
        <v>1900</v>
      </c>
    </row>
    <row r="1221" spans="1:2" x14ac:dyDescent="0.3">
      <c r="A1221" s="34">
        <f t="shared" si="218"/>
        <v>1</v>
      </c>
      <c r="B1221" s="34">
        <f t="shared" si="219"/>
        <v>1900</v>
      </c>
    </row>
    <row r="1222" spans="1:2" x14ac:dyDescent="0.3">
      <c r="A1222" s="34">
        <f t="shared" si="218"/>
        <v>1</v>
      </c>
      <c r="B1222" s="34">
        <f t="shared" si="219"/>
        <v>1900</v>
      </c>
    </row>
    <row r="1223" spans="1:2" x14ac:dyDescent="0.3">
      <c r="A1223" s="34">
        <f t="shared" si="218"/>
        <v>1</v>
      </c>
      <c r="B1223" s="34">
        <f t="shared" si="219"/>
        <v>1900</v>
      </c>
    </row>
    <row r="1224" spans="1:2" x14ac:dyDescent="0.3">
      <c r="A1224" s="34">
        <f t="shared" si="218"/>
        <v>1</v>
      </c>
      <c r="B1224" s="34">
        <f t="shared" si="219"/>
        <v>1900</v>
      </c>
    </row>
    <row r="1225" spans="1:2" x14ac:dyDescent="0.3">
      <c r="A1225" s="34">
        <f t="shared" si="218"/>
        <v>1</v>
      </c>
      <c r="B1225" s="34">
        <f t="shared" si="219"/>
        <v>1900</v>
      </c>
    </row>
    <row r="1226" spans="1:2" x14ac:dyDescent="0.3">
      <c r="A1226" s="34">
        <f t="shared" si="218"/>
        <v>1</v>
      </c>
      <c r="B1226" s="34">
        <f t="shared" si="219"/>
        <v>1900</v>
      </c>
    </row>
    <row r="1227" spans="1:2" x14ac:dyDescent="0.3">
      <c r="A1227" s="34">
        <f t="shared" si="218"/>
        <v>1</v>
      </c>
      <c r="B1227" s="34">
        <f t="shared" si="219"/>
        <v>1900</v>
      </c>
    </row>
    <row r="1228" spans="1:2" x14ac:dyDescent="0.3">
      <c r="A1228" s="34">
        <f t="shared" si="218"/>
        <v>1</v>
      </c>
      <c r="B1228" s="34">
        <f t="shared" si="219"/>
        <v>1900</v>
      </c>
    </row>
    <row r="1229" spans="1:2" x14ac:dyDescent="0.3">
      <c r="A1229" s="34">
        <f t="shared" si="218"/>
        <v>1</v>
      </c>
      <c r="B1229" s="34">
        <f t="shared" si="219"/>
        <v>1900</v>
      </c>
    </row>
    <row r="1230" spans="1:2" x14ac:dyDescent="0.3">
      <c r="A1230" s="34">
        <f t="shared" si="218"/>
        <v>1</v>
      </c>
      <c r="B1230" s="34">
        <f t="shared" si="219"/>
        <v>1900</v>
      </c>
    </row>
    <row r="1231" spans="1:2" x14ac:dyDescent="0.3">
      <c r="A1231" s="34">
        <f t="shared" si="218"/>
        <v>1</v>
      </c>
      <c r="B1231" s="34">
        <f t="shared" si="219"/>
        <v>1900</v>
      </c>
    </row>
    <row r="1232" spans="1:2" x14ac:dyDescent="0.3">
      <c r="A1232" s="34">
        <f t="shared" si="218"/>
        <v>1</v>
      </c>
      <c r="B1232" s="34">
        <f t="shared" si="219"/>
        <v>1900</v>
      </c>
    </row>
    <row r="1233" spans="1:2" x14ac:dyDescent="0.3">
      <c r="A1233" s="34">
        <f t="shared" si="218"/>
        <v>1</v>
      </c>
      <c r="B1233" s="34">
        <f t="shared" si="219"/>
        <v>1900</v>
      </c>
    </row>
    <row r="1234" spans="1:2" x14ac:dyDescent="0.3">
      <c r="A1234" s="34">
        <f t="shared" si="218"/>
        <v>1</v>
      </c>
      <c r="B1234" s="34">
        <f t="shared" si="219"/>
        <v>1900</v>
      </c>
    </row>
    <row r="1235" spans="1:2" x14ac:dyDescent="0.3">
      <c r="A1235" s="34">
        <f t="shared" si="218"/>
        <v>1</v>
      </c>
      <c r="B1235" s="34">
        <f t="shared" si="219"/>
        <v>1900</v>
      </c>
    </row>
    <row r="1236" spans="1:2" x14ac:dyDescent="0.3">
      <c r="A1236" s="34">
        <f t="shared" si="218"/>
        <v>1</v>
      </c>
      <c r="B1236" s="34">
        <f t="shared" si="219"/>
        <v>1900</v>
      </c>
    </row>
    <row r="1237" spans="1:2" x14ac:dyDescent="0.3">
      <c r="A1237" s="34">
        <f t="shared" si="218"/>
        <v>1</v>
      </c>
      <c r="B1237" s="34">
        <f t="shared" si="219"/>
        <v>1900</v>
      </c>
    </row>
    <row r="1238" spans="1:2" x14ac:dyDescent="0.3">
      <c r="A1238" s="34">
        <f t="shared" si="218"/>
        <v>1</v>
      </c>
      <c r="B1238" s="34">
        <f t="shared" si="219"/>
        <v>1900</v>
      </c>
    </row>
    <row r="1239" spans="1:2" x14ac:dyDescent="0.3">
      <c r="A1239" s="34">
        <f t="shared" si="218"/>
        <v>1</v>
      </c>
      <c r="B1239" s="34">
        <f t="shared" si="219"/>
        <v>1900</v>
      </c>
    </row>
    <row r="1240" spans="1:2" x14ac:dyDescent="0.3">
      <c r="A1240" s="34">
        <f t="shared" si="218"/>
        <v>1</v>
      </c>
      <c r="B1240" s="34">
        <f t="shared" si="219"/>
        <v>1900</v>
      </c>
    </row>
    <row r="1241" spans="1:2" x14ac:dyDescent="0.3">
      <c r="A1241" s="34">
        <f t="shared" si="218"/>
        <v>1</v>
      </c>
      <c r="B1241" s="34">
        <f t="shared" si="219"/>
        <v>1900</v>
      </c>
    </row>
    <row r="1242" spans="1:2" x14ac:dyDescent="0.3">
      <c r="A1242" s="34">
        <f t="shared" si="218"/>
        <v>1</v>
      </c>
      <c r="B1242" s="34">
        <f t="shared" si="219"/>
        <v>1900</v>
      </c>
    </row>
    <row r="1243" spans="1:2" x14ac:dyDescent="0.3">
      <c r="A1243" s="34">
        <f t="shared" si="218"/>
        <v>1</v>
      </c>
      <c r="B1243" s="34">
        <f t="shared" si="219"/>
        <v>1900</v>
      </c>
    </row>
    <row r="1244" spans="1:2" x14ac:dyDescent="0.3">
      <c r="A1244" s="34">
        <f t="shared" si="218"/>
        <v>1</v>
      </c>
      <c r="B1244" s="34">
        <f t="shared" si="219"/>
        <v>1900</v>
      </c>
    </row>
    <row r="1245" spans="1:2" x14ac:dyDescent="0.3">
      <c r="A1245" s="34">
        <f t="shared" si="218"/>
        <v>1</v>
      </c>
      <c r="B1245" s="34">
        <f t="shared" si="219"/>
        <v>1900</v>
      </c>
    </row>
    <row r="1246" spans="1:2" x14ac:dyDescent="0.3">
      <c r="A1246" s="34">
        <f t="shared" si="218"/>
        <v>1</v>
      </c>
      <c r="B1246" s="34">
        <f t="shared" si="219"/>
        <v>1900</v>
      </c>
    </row>
    <row r="1247" spans="1:2" x14ac:dyDescent="0.3">
      <c r="A1247" s="34">
        <f t="shared" si="218"/>
        <v>1</v>
      </c>
      <c r="B1247" s="34">
        <f t="shared" si="219"/>
        <v>1900</v>
      </c>
    </row>
    <row r="1248" spans="1:2" x14ac:dyDescent="0.3">
      <c r="A1248" s="34">
        <f t="shared" si="218"/>
        <v>1</v>
      </c>
      <c r="B1248" s="34">
        <f t="shared" si="219"/>
        <v>1900</v>
      </c>
    </row>
    <row r="1249" spans="1:2" x14ac:dyDescent="0.3">
      <c r="A1249" s="34">
        <f t="shared" si="218"/>
        <v>1</v>
      </c>
      <c r="B1249" s="34">
        <f t="shared" si="219"/>
        <v>1900</v>
      </c>
    </row>
    <row r="1250" spans="1:2" x14ac:dyDescent="0.3">
      <c r="A1250" s="34">
        <f t="shared" si="218"/>
        <v>1</v>
      </c>
      <c r="B1250" s="34">
        <f t="shared" si="219"/>
        <v>1900</v>
      </c>
    </row>
    <row r="1251" spans="1:2" x14ac:dyDescent="0.3">
      <c r="A1251" s="34">
        <f t="shared" si="218"/>
        <v>1</v>
      </c>
      <c r="B1251" s="34">
        <f t="shared" si="219"/>
        <v>1900</v>
      </c>
    </row>
    <row r="1252" spans="1:2" x14ac:dyDescent="0.3">
      <c r="A1252" s="34">
        <f t="shared" si="218"/>
        <v>1</v>
      </c>
      <c r="B1252" s="34">
        <f t="shared" si="219"/>
        <v>1900</v>
      </c>
    </row>
    <row r="1253" spans="1:2" x14ac:dyDescent="0.3">
      <c r="A1253" s="34">
        <f t="shared" si="218"/>
        <v>1</v>
      </c>
      <c r="B1253" s="34">
        <f t="shared" si="219"/>
        <v>1900</v>
      </c>
    </row>
    <row r="1254" spans="1:2" x14ac:dyDescent="0.3">
      <c r="A1254" s="34">
        <f t="shared" si="218"/>
        <v>1</v>
      </c>
      <c r="B1254" s="34">
        <f t="shared" si="219"/>
        <v>1900</v>
      </c>
    </row>
    <row r="1255" spans="1:2" x14ac:dyDescent="0.3">
      <c r="A1255" s="34">
        <f t="shared" si="218"/>
        <v>1</v>
      </c>
      <c r="B1255" s="34">
        <f t="shared" si="219"/>
        <v>1900</v>
      </c>
    </row>
    <row r="1256" spans="1:2" x14ac:dyDescent="0.3">
      <c r="A1256" s="34">
        <f t="shared" si="218"/>
        <v>1</v>
      </c>
      <c r="B1256" s="34">
        <f t="shared" si="219"/>
        <v>1900</v>
      </c>
    </row>
    <row r="1257" spans="1:2" x14ac:dyDescent="0.3">
      <c r="A1257" s="34">
        <f t="shared" si="218"/>
        <v>1</v>
      </c>
      <c r="B1257" s="34">
        <f t="shared" si="219"/>
        <v>1900</v>
      </c>
    </row>
    <row r="1258" spans="1:2" x14ac:dyDescent="0.3">
      <c r="A1258" s="34">
        <f t="shared" si="218"/>
        <v>1</v>
      </c>
      <c r="B1258" s="34">
        <f t="shared" si="219"/>
        <v>1900</v>
      </c>
    </row>
    <row r="1259" spans="1:2" x14ac:dyDescent="0.3">
      <c r="A1259" s="34">
        <f t="shared" si="218"/>
        <v>1</v>
      </c>
      <c r="B1259" s="34">
        <f t="shared" si="219"/>
        <v>1900</v>
      </c>
    </row>
    <row r="1260" spans="1:2" x14ac:dyDescent="0.3">
      <c r="A1260" s="34">
        <f t="shared" si="218"/>
        <v>1</v>
      </c>
      <c r="B1260" s="34">
        <f t="shared" si="219"/>
        <v>1900</v>
      </c>
    </row>
    <row r="1261" spans="1:2" x14ac:dyDescent="0.3">
      <c r="A1261" s="34">
        <f t="shared" si="218"/>
        <v>1</v>
      </c>
      <c r="B1261" s="34">
        <f t="shared" si="219"/>
        <v>1900</v>
      </c>
    </row>
    <row r="1262" spans="1:2" x14ac:dyDescent="0.3">
      <c r="A1262" s="34">
        <f t="shared" si="218"/>
        <v>1</v>
      </c>
      <c r="B1262" s="34">
        <f t="shared" si="219"/>
        <v>1900</v>
      </c>
    </row>
    <row r="1263" spans="1:2" x14ac:dyDescent="0.3">
      <c r="A1263" s="34">
        <f t="shared" si="218"/>
        <v>1</v>
      </c>
      <c r="B1263" s="34">
        <f t="shared" si="219"/>
        <v>1900</v>
      </c>
    </row>
    <row r="1264" spans="1:2" x14ac:dyDescent="0.3">
      <c r="A1264" s="34">
        <f t="shared" si="218"/>
        <v>1</v>
      </c>
      <c r="B1264" s="34">
        <f t="shared" si="219"/>
        <v>1900</v>
      </c>
    </row>
    <row r="1265" spans="1:2" x14ac:dyDescent="0.3">
      <c r="A1265" s="34">
        <f t="shared" si="218"/>
        <v>1</v>
      </c>
      <c r="B1265" s="34">
        <f t="shared" si="219"/>
        <v>1900</v>
      </c>
    </row>
    <row r="1266" spans="1:2" x14ac:dyDescent="0.3">
      <c r="A1266" s="34">
        <f t="shared" si="218"/>
        <v>1</v>
      </c>
      <c r="B1266" s="34">
        <f t="shared" si="219"/>
        <v>1900</v>
      </c>
    </row>
    <row r="1267" spans="1:2" x14ac:dyDescent="0.3">
      <c r="A1267" s="34">
        <f t="shared" si="218"/>
        <v>1</v>
      </c>
      <c r="B1267" s="34">
        <f t="shared" si="219"/>
        <v>1900</v>
      </c>
    </row>
    <row r="1268" spans="1:2" x14ac:dyDescent="0.3">
      <c r="A1268" s="34">
        <f t="shared" si="218"/>
        <v>1</v>
      </c>
      <c r="B1268" s="34">
        <f t="shared" si="219"/>
        <v>1900</v>
      </c>
    </row>
    <row r="1269" spans="1:2" x14ac:dyDescent="0.3">
      <c r="A1269" s="34">
        <f t="shared" si="218"/>
        <v>1</v>
      </c>
      <c r="B1269" s="34">
        <f t="shared" si="219"/>
        <v>1900</v>
      </c>
    </row>
    <row r="1270" spans="1:2" x14ac:dyDescent="0.3">
      <c r="A1270" s="34">
        <f t="shared" si="218"/>
        <v>1</v>
      </c>
      <c r="B1270" s="34">
        <f t="shared" si="219"/>
        <v>1900</v>
      </c>
    </row>
    <row r="1271" spans="1:2" x14ac:dyDescent="0.3">
      <c r="A1271" s="34">
        <f t="shared" si="218"/>
        <v>1</v>
      </c>
      <c r="B1271" s="34">
        <f t="shared" si="219"/>
        <v>1900</v>
      </c>
    </row>
    <row r="1272" spans="1:2" x14ac:dyDescent="0.3">
      <c r="A1272" s="34">
        <f t="shared" si="218"/>
        <v>1</v>
      </c>
      <c r="B1272" s="34">
        <f t="shared" si="219"/>
        <v>1900</v>
      </c>
    </row>
    <row r="1273" spans="1:2" x14ac:dyDescent="0.3">
      <c r="A1273" s="34">
        <f t="shared" si="218"/>
        <v>1</v>
      </c>
      <c r="B1273" s="34">
        <f t="shared" si="219"/>
        <v>1900</v>
      </c>
    </row>
    <row r="1274" spans="1:2" x14ac:dyDescent="0.3">
      <c r="A1274" s="34">
        <f t="shared" si="218"/>
        <v>1</v>
      </c>
      <c r="B1274" s="34">
        <f t="shared" si="219"/>
        <v>1900</v>
      </c>
    </row>
    <row r="1275" spans="1:2" x14ac:dyDescent="0.3">
      <c r="A1275" s="34">
        <f t="shared" si="218"/>
        <v>1</v>
      </c>
      <c r="B1275" s="34">
        <f t="shared" si="219"/>
        <v>1900</v>
      </c>
    </row>
    <row r="1276" spans="1:2" x14ac:dyDescent="0.3">
      <c r="A1276" s="34">
        <f t="shared" si="218"/>
        <v>1</v>
      </c>
      <c r="B1276" s="34">
        <f t="shared" si="219"/>
        <v>1900</v>
      </c>
    </row>
    <row r="1277" spans="1:2" x14ac:dyDescent="0.3">
      <c r="A1277" s="34">
        <f t="shared" si="218"/>
        <v>1</v>
      </c>
      <c r="B1277" s="34">
        <f t="shared" si="219"/>
        <v>1900</v>
      </c>
    </row>
    <row r="1278" spans="1:2" x14ac:dyDescent="0.3">
      <c r="A1278" s="34">
        <f t="shared" si="218"/>
        <v>1</v>
      </c>
      <c r="B1278" s="34">
        <f t="shared" si="219"/>
        <v>1900</v>
      </c>
    </row>
    <row r="1279" spans="1:2" x14ac:dyDescent="0.3">
      <c r="A1279" s="34">
        <f t="shared" si="218"/>
        <v>1</v>
      </c>
      <c r="B1279" s="34">
        <f t="shared" si="219"/>
        <v>1900</v>
      </c>
    </row>
    <row r="1280" spans="1:2" x14ac:dyDescent="0.3">
      <c r="A1280" s="34">
        <f t="shared" ref="A1280:A1343" si="220">MONTH(C1280)</f>
        <v>1</v>
      </c>
      <c r="B1280" s="34">
        <f t="shared" ref="B1280:B1343" si="221">YEAR(C1280)</f>
        <v>1900</v>
      </c>
    </row>
    <row r="1281" spans="1:2" x14ac:dyDescent="0.3">
      <c r="A1281" s="34">
        <f t="shared" si="220"/>
        <v>1</v>
      </c>
      <c r="B1281" s="34">
        <f t="shared" si="221"/>
        <v>1900</v>
      </c>
    </row>
    <row r="1282" spans="1:2" x14ac:dyDescent="0.3">
      <c r="A1282" s="34">
        <f t="shared" si="220"/>
        <v>1</v>
      </c>
      <c r="B1282" s="34">
        <f t="shared" si="221"/>
        <v>1900</v>
      </c>
    </row>
    <row r="1283" spans="1:2" x14ac:dyDescent="0.3">
      <c r="A1283" s="34">
        <f t="shared" si="220"/>
        <v>1</v>
      </c>
      <c r="B1283" s="34">
        <f t="shared" si="221"/>
        <v>1900</v>
      </c>
    </row>
    <row r="1284" spans="1:2" x14ac:dyDescent="0.3">
      <c r="A1284" s="34">
        <f t="shared" si="220"/>
        <v>1</v>
      </c>
      <c r="B1284" s="34">
        <f t="shared" si="221"/>
        <v>1900</v>
      </c>
    </row>
    <row r="1285" spans="1:2" x14ac:dyDescent="0.3">
      <c r="A1285" s="34">
        <f t="shared" si="220"/>
        <v>1</v>
      </c>
      <c r="B1285" s="34">
        <f t="shared" si="221"/>
        <v>1900</v>
      </c>
    </row>
    <row r="1286" spans="1:2" x14ac:dyDescent="0.3">
      <c r="A1286" s="34">
        <f t="shared" si="220"/>
        <v>1</v>
      </c>
      <c r="B1286" s="34">
        <f t="shared" si="221"/>
        <v>1900</v>
      </c>
    </row>
    <row r="1287" spans="1:2" x14ac:dyDescent="0.3">
      <c r="A1287" s="34">
        <f t="shared" si="220"/>
        <v>1</v>
      </c>
      <c r="B1287" s="34">
        <f t="shared" si="221"/>
        <v>1900</v>
      </c>
    </row>
    <row r="1288" spans="1:2" x14ac:dyDescent="0.3">
      <c r="A1288" s="34">
        <f t="shared" si="220"/>
        <v>1</v>
      </c>
      <c r="B1288" s="34">
        <f t="shared" si="221"/>
        <v>1900</v>
      </c>
    </row>
    <row r="1289" spans="1:2" x14ac:dyDescent="0.3">
      <c r="A1289" s="34">
        <f t="shared" si="220"/>
        <v>1</v>
      </c>
      <c r="B1289" s="34">
        <f t="shared" si="221"/>
        <v>1900</v>
      </c>
    </row>
    <row r="1290" spans="1:2" x14ac:dyDescent="0.3">
      <c r="A1290" s="34">
        <f t="shared" si="220"/>
        <v>1</v>
      </c>
      <c r="B1290" s="34">
        <f t="shared" si="221"/>
        <v>1900</v>
      </c>
    </row>
    <row r="1291" spans="1:2" x14ac:dyDescent="0.3">
      <c r="A1291" s="34">
        <f t="shared" si="220"/>
        <v>1</v>
      </c>
      <c r="B1291" s="34">
        <f t="shared" si="221"/>
        <v>1900</v>
      </c>
    </row>
    <row r="1292" spans="1:2" x14ac:dyDescent="0.3">
      <c r="A1292" s="34">
        <f t="shared" si="220"/>
        <v>1</v>
      </c>
      <c r="B1292" s="34">
        <f t="shared" si="221"/>
        <v>1900</v>
      </c>
    </row>
    <row r="1293" spans="1:2" x14ac:dyDescent="0.3">
      <c r="A1293" s="34">
        <f t="shared" si="220"/>
        <v>1</v>
      </c>
      <c r="B1293" s="34">
        <f t="shared" si="221"/>
        <v>1900</v>
      </c>
    </row>
    <row r="1294" spans="1:2" x14ac:dyDescent="0.3">
      <c r="A1294" s="34">
        <f t="shared" si="220"/>
        <v>1</v>
      </c>
      <c r="B1294" s="34">
        <f t="shared" si="221"/>
        <v>1900</v>
      </c>
    </row>
    <row r="1295" spans="1:2" x14ac:dyDescent="0.3">
      <c r="A1295" s="34">
        <f t="shared" si="220"/>
        <v>1</v>
      </c>
      <c r="B1295" s="34">
        <f t="shared" si="221"/>
        <v>1900</v>
      </c>
    </row>
    <row r="1296" spans="1:2" x14ac:dyDescent="0.3">
      <c r="A1296" s="34">
        <f t="shared" si="220"/>
        <v>1</v>
      </c>
      <c r="B1296" s="34">
        <f t="shared" si="221"/>
        <v>1900</v>
      </c>
    </row>
    <row r="1297" spans="1:2" x14ac:dyDescent="0.3">
      <c r="A1297" s="34">
        <f t="shared" si="220"/>
        <v>1</v>
      </c>
      <c r="B1297" s="34">
        <f t="shared" si="221"/>
        <v>1900</v>
      </c>
    </row>
    <row r="1298" spans="1:2" x14ac:dyDescent="0.3">
      <c r="A1298" s="34">
        <f t="shared" si="220"/>
        <v>1</v>
      </c>
      <c r="B1298" s="34">
        <f t="shared" si="221"/>
        <v>1900</v>
      </c>
    </row>
    <row r="1299" spans="1:2" x14ac:dyDescent="0.3">
      <c r="A1299" s="34">
        <f t="shared" si="220"/>
        <v>1</v>
      </c>
      <c r="B1299" s="34">
        <f t="shared" si="221"/>
        <v>1900</v>
      </c>
    </row>
    <row r="1300" spans="1:2" x14ac:dyDescent="0.3">
      <c r="A1300" s="34">
        <f t="shared" si="220"/>
        <v>1</v>
      </c>
      <c r="B1300" s="34">
        <f t="shared" si="221"/>
        <v>1900</v>
      </c>
    </row>
    <row r="1301" spans="1:2" x14ac:dyDescent="0.3">
      <c r="A1301" s="34">
        <f t="shared" si="220"/>
        <v>1</v>
      </c>
      <c r="B1301" s="34">
        <f t="shared" si="221"/>
        <v>1900</v>
      </c>
    </row>
    <row r="1302" spans="1:2" x14ac:dyDescent="0.3">
      <c r="A1302" s="34">
        <f t="shared" si="220"/>
        <v>1</v>
      </c>
      <c r="B1302" s="34">
        <f t="shared" si="221"/>
        <v>1900</v>
      </c>
    </row>
    <row r="1303" spans="1:2" x14ac:dyDescent="0.3">
      <c r="A1303" s="34">
        <f t="shared" si="220"/>
        <v>1</v>
      </c>
      <c r="B1303" s="34">
        <f t="shared" si="221"/>
        <v>1900</v>
      </c>
    </row>
    <row r="1304" spans="1:2" x14ac:dyDescent="0.3">
      <c r="A1304" s="34">
        <f t="shared" si="220"/>
        <v>1</v>
      </c>
      <c r="B1304" s="34">
        <f t="shared" si="221"/>
        <v>1900</v>
      </c>
    </row>
    <row r="1305" spans="1:2" x14ac:dyDescent="0.3">
      <c r="A1305" s="34">
        <f t="shared" si="220"/>
        <v>1</v>
      </c>
      <c r="B1305" s="34">
        <f t="shared" si="221"/>
        <v>1900</v>
      </c>
    </row>
    <row r="1306" spans="1:2" x14ac:dyDescent="0.3">
      <c r="A1306" s="34">
        <f t="shared" si="220"/>
        <v>1</v>
      </c>
      <c r="B1306" s="34">
        <f t="shared" si="221"/>
        <v>1900</v>
      </c>
    </row>
    <row r="1307" spans="1:2" x14ac:dyDescent="0.3">
      <c r="A1307" s="34">
        <f t="shared" si="220"/>
        <v>1</v>
      </c>
      <c r="B1307" s="34">
        <f t="shared" si="221"/>
        <v>1900</v>
      </c>
    </row>
    <row r="1308" spans="1:2" x14ac:dyDescent="0.3">
      <c r="A1308" s="34">
        <f t="shared" si="220"/>
        <v>1</v>
      </c>
      <c r="B1308" s="34">
        <f t="shared" si="221"/>
        <v>1900</v>
      </c>
    </row>
    <row r="1309" spans="1:2" x14ac:dyDescent="0.3">
      <c r="A1309" s="34">
        <f t="shared" si="220"/>
        <v>1</v>
      </c>
      <c r="B1309" s="34">
        <f t="shared" si="221"/>
        <v>1900</v>
      </c>
    </row>
    <row r="1310" spans="1:2" x14ac:dyDescent="0.3">
      <c r="A1310" s="34">
        <f t="shared" si="220"/>
        <v>1</v>
      </c>
      <c r="B1310" s="34">
        <f t="shared" si="221"/>
        <v>1900</v>
      </c>
    </row>
    <row r="1311" spans="1:2" x14ac:dyDescent="0.3">
      <c r="A1311" s="34">
        <f t="shared" si="220"/>
        <v>1</v>
      </c>
      <c r="B1311" s="34">
        <f t="shared" si="221"/>
        <v>1900</v>
      </c>
    </row>
    <row r="1312" spans="1:2" x14ac:dyDescent="0.3">
      <c r="A1312" s="34">
        <f t="shared" si="220"/>
        <v>1</v>
      </c>
      <c r="B1312" s="34">
        <f t="shared" si="221"/>
        <v>1900</v>
      </c>
    </row>
    <row r="1313" spans="1:2" x14ac:dyDescent="0.3">
      <c r="A1313" s="34">
        <f t="shared" si="220"/>
        <v>1</v>
      </c>
      <c r="B1313" s="34">
        <f t="shared" si="221"/>
        <v>1900</v>
      </c>
    </row>
    <row r="1314" spans="1:2" x14ac:dyDescent="0.3">
      <c r="A1314" s="34">
        <f t="shared" si="220"/>
        <v>1</v>
      </c>
      <c r="B1314" s="34">
        <f t="shared" si="221"/>
        <v>1900</v>
      </c>
    </row>
    <row r="1315" spans="1:2" x14ac:dyDescent="0.3">
      <c r="A1315" s="34">
        <f t="shared" si="220"/>
        <v>1</v>
      </c>
      <c r="B1315" s="34">
        <f t="shared" si="221"/>
        <v>1900</v>
      </c>
    </row>
    <row r="1316" spans="1:2" x14ac:dyDescent="0.3">
      <c r="A1316" s="34">
        <f t="shared" si="220"/>
        <v>1</v>
      </c>
      <c r="B1316" s="34">
        <f t="shared" si="221"/>
        <v>1900</v>
      </c>
    </row>
    <row r="1317" spans="1:2" x14ac:dyDescent="0.3">
      <c r="A1317" s="34">
        <f t="shared" si="220"/>
        <v>1</v>
      </c>
      <c r="B1317" s="34">
        <f t="shared" si="221"/>
        <v>1900</v>
      </c>
    </row>
    <row r="1318" spans="1:2" x14ac:dyDescent="0.3">
      <c r="A1318" s="34">
        <f t="shared" si="220"/>
        <v>1</v>
      </c>
      <c r="B1318" s="34">
        <f t="shared" si="221"/>
        <v>1900</v>
      </c>
    </row>
    <row r="1319" spans="1:2" x14ac:dyDescent="0.3">
      <c r="A1319" s="34">
        <f t="shared" si="220"/>
        <v>1</v>
      </c>
      <c r="B1319" s="34">
        <f t="shared" si="221"/>
        <v>1900</v>
      </c>
    </row>
    <row r="1320" spans="1:2" x14ac:dyDescent="0.3">
      <c r="A1320" s="34">
        <f t="shared" si="220"/>
        <v>1</v>
      </c>
      <c r="B1320" s="34">
        <f t="shared" si="221"/>
        <v>1900</v>
      </c>
    </row>
    <row r="1321" spans="1:2" x14ac:dyDescent="0.3">
      <c r="A1321" s="34">
        <f t="shared" si="220"/>
        <v>1</v>
      </c>
      <c r="B1321" s="34">
        <f t="shared" si="221"/>
        <v>1900</v>
      </c>
    </row>
    <row r="1322" spans="1:2" x14ac:dyDescent="0.3">
      <c r="A1322" s="34">
        <f t="shared" si="220"/>
        <v>1</v>
      </c>
      <c r="B1322" s="34">
        <f t="shared" si="221"/>
        <v>1900</v>
      </c>
    </row>
    <row r="1323" spans="1:2" x14ac:dyDescent="0.3">
      <c r="A1323" s="34">
        <f t="shared" si="220"/>
        <v>1</v>
      </c>
      <c r="B1323" s="34">
        <f t="shared" si="221"/>
        <v>1900</v>
      </c>
    </row>
    <row r="1324" spans="1:2" x14ac:dyDescent="0.3">
      <c r="A1324" s="34">
        <f t="shared" si="220"/>
        <v>1</v>
      </c>
      <c r="B1324" s="34">
        <f t="shared" si="221"/>
        <v>1900</v>
      </c>
    </row>
    <row r="1325" spans="1:2" x14ac:dyDescent="0.3">
      <c r="A1325" s="34">
        <f t="shared" si="220"/>
        <v>1</v>
      </c>
      <c r="B1325" s="34">
        <f t="shared" si="221"/>
        <v>1900</v>
      </c>
    </row>
    <row r="1326" spans="1:2" x14ac:dyDescent="0.3">
      <c r="A1326" s="34">
        <f t="shared" si="220"/>
        <v>1</v>
      </c>
      <c r="B1326" s="34">
        <f t="shared" si="221"/>
        <v>1900</v>
      </c>
    </row>
    <row r="1327" spans="1:2" x14ac:dyDescent="0.3">
      <c r="A1327" s="34">
        <f t="shared" si="220"/>
        <v>1</v>
      </c>
      <c r="B1327" s="34">
        <f t="shared" si="221"/>
        <v>1900</v>
      </c>
    </row>
    <row r="1328" spans="1:2" x14ac:dyDescent="0.3">
      <c r="A1328" s="34">
        <f t="shared" si="220"/>
        <v>1</v>
      </c>
      <c r="B1328" s="34">
        <f t="shared" si="221"/>
        <v>1900</v>
      </c>
    </row>
    <row r="1329" spans="1:2" x14ac:dyDescent="0.3">
      <c r="A1329" s="34">
        <f t="shared" si="220"/>
        <v>1</v>
      </c>
      <c r="B1329" s="34">
        <f t="shared" si="221"/>
        <v>1900</v>
      </c>
    </row>
    <row r="1330" spans="1:2" x14ac:dyDescent="0.3">
      <c r="A1330" s="34">
        <f t="shared" si="220"/>
        <v>1</v>
      </c>
      <c r="B1330" s="34">
        <f t="shared" si="221"/>
        <v>1900</v>
      </c>
    </row>
    <row r="1331" spans="1:2" x14ac:dyDescent="0.3">
      <c r="A1331" s="34">
        <f t="shared" si="220"/>
        <v>1</v>
      </c>
      <c r="B1331" s="34">
        <f t="shared" si="221"/>
        <v>1900</v>
      </c>
    </row>
    <row r="1332" spans="1:2" x14ac:dyDescent="0.3">
      <c r="A1332" s="34">
        <f t="shared" si="220"/>
        <v>1</v>
      </c>
      <c r="B1332" s="34">
        <f t="shared" si="221"/>
        <v>1900</v>
      </c>
    </row>
    <row r="1333" spans="1:2" x14ac:dyDescent="0.3">
      <c r="A1333" s="34">
        <f t="shared" si="220"/>
        <v>1</v>
      </c>
      <c r="B1333" s="34">
        <f t="shared" si="221"/>
        <v>1900</v>
      </c>
    </row>
    <row r="1334" spans="1:2" x14ac:dyDescent="0.3">
      <c r="A1334" s="34">
        <f t="shared" si="220"/>
        <v>1</v>
      </c>
      <c r="B1334" s="34">
        <f t="shared" si="221"/>
        <v>1900</v>
      </c>
    </row>
    <row r="1335" spans="1:2" x14ac:dyDescent="0.3">
      <c r="A1335" s="34">
        <f t="shared" si="220"/>
        <v>1</v>
      </c>
      <c r="B1335" s="34">
        <f t="shared" si="221"/>
        <v>1900</v>
      </c>
    </row>
    <row r="1336" spans="1:2" x14ac:dyDescent="0.3">
      <c r="A1336" s="34">
        <f t="shared" si="220"/>
        <v>1</v>
      </c>
      <c r="B1336" s="34">
        <f t="shared" si="221"/>
        <v>1900</v>
      </c>
    </row>
    <row r="1337" spans="1:2" x14ac:dyDescent="0.3">
      <c r="A1337" s="34">
        <f t="shared" si="220"/>
        <v>1</v>
      </c>
      <c r="B1337" s="34">
        <f t="shared" si="221"/>
        <v>1900</v>
      </c>
    </row>
    <row r="1338" spans="1:2" x14ac:dyDescent="0.3">
      <c r="A1338" s="34">
        <f t="shared" si="220"/>
        <v>1</v>
      </c>
      <c r="B1338" s="34">
        <f t="shared" si="221"/>
        <v>1900</v>
      </c>
    </row>
    <row r="1339" spans="1:2" x14ac:dyDescent="0.3">
      <c r="A1339" s="34">
        <f t="shared" si="220"/>
        <v>1</v>
      </c>
      <c r="B1339" s="34">
        <f t="shared" si="221"/>
        <v>1900</v>
      </c>
    </row>
    <row r="1340" spans="1:2" x14ac:dyDescent="0.3">
      <c r="A1340" s="34">
        <f t="shared" si="220"/>
        <v>1</v>
      </c>
      <c r="B1340" s="34">
        <f t="shared" si="221"/>
        <v>1900</v>
      </c>
    </row>
    <row r="1341" spans="1:2" x14ac:dyDescent="0.3">
      <c r="A1341" s="34">
        <f t="shared" si="220"/>
        <v>1</v>
      </c>
      <c r="B1341" s="34">
        <f t="shared" si="221"/>
        <v>1900</v>
      </c>
    </row>
    <row r="1342" spans="1:2" x14ac:dyDescent="0.3">
      <c r="A1342" s="34">
        <f t="shared" si="220"/>
        <v>1</v>
      </c>
      <c r="B1342" s="34">
        <f t="shared" si="221"/>
        <v>1900</v>
      </c>
    </row>
    <row r="1343" spans="1:2" x14ac:dyDescent="0.3">
      <c r="A1343" s="34">
        <f t="shared" si="220"/>
        <v>1</v>
      </c>
      <c r="B1343" s="34">
        <f t="shared" si="221"/>
        <v>1900</v>
      </c>
    </row>
    <row r="1344" spans="1:2" x14ac:dyDescent="0.3">
      <c r="A1344" s="34">
        <f t="shared" ref="A1344:A1395" si="222">MONTH(C1344)</f>
        <v>1</v>
      </c>
      <c r="B1344" s="34">
        <f t="shared" ref="B1344:B1395" si="223">YEAR(C1344)</f>
        <v>1900</v>
      </c>
    </row>
    <row r="1345" spans="1:2" x14ac:dyDescent="0.3">
      <c r="A1345" s="34">
        <f t="shared" si="222"/>
        <v>1</v>
      </c>
      <c r="B1345" s="34">
        <f t="shared" si="223"/>
        <v>1900</v>
      </c>
    </row>
    <row r="1346" spans="1:2" x14ac:dyDescent="0.3">
      <c r="A1346" s="34">
        <f t="shared" si="222"/>
        <v>1</v>
      </c>
      <c r="B1346" s="34">
        <f t="shared" si="223"/>
        <v>1900</v>
      </c>
    </row>
    <row r="1347" spans="1:2" x14ac:dyDescent="0.3">
      <c r="A1347" s="34">
        <f t="shared" si="222"/>
        <v>1</v>
      </c>
      <c r="B1347" s="34">
        <f t="shared" si="223"/>
        <v>1900</v>
      </c>
    </row>
    <row r="1348" spans="1:2" x14ac:dyDescent="0.3">
      <c r="A1348" s="34">
        <f t="shared" si="222"/>
        <v>1</v>
      </c>
      <c r="B1348" s="34">
        <f t="shared" si="223"/>
        <v>1900</v>
      </c>
    </row>
    <row r="1349" spans="1:2" x14ac:dyDescent="0.3">
      <c r="A1349" s="34">
        <f t="shared" si="222"/>
        <v>1</v>
      </c>
      <c r="B1349" s="34">
        <f t="shared" si="223"/>
        <v>1900</v>
      </c>
    </row>
    <row r="1350" spans="1:2" x14ac:dyDescent="0.3">
      <c r="A1350" s="34">
        <f t="shared" si="222"/>
        <v>1</v>
      </c>
      <c r="B1350" s="34">
        <f t="shared" si="223"/>
        <v>1900</v>
      </c>
    </row>
    <row r="1351" spans="1:2" x14ac:dyDescent="0.3">
      <c r="A1351" s="34">
        <f t="shared" si="222"/>
        <v>1</v>
      </c>
      <c r="B1351" s="34">
        <f t="shared" si="223"/>
        <v>1900</v>
      </c>
    </row>
    <row r="1352" spans="1:2" x14ac:dyDescent="0.3">
      <c r="A1352" s="34">
        <f t="shared" si="222"/>
        <v>1</v>
      </c>
      <c r="B1352" s="34">
        <f t="shared" si="223"/>
        <v>1900</v>
      </c>
    </row>
    <row r="1353" spans="1:2" x14ac:dyDescent="0.3">
      <c r="A1353" s="34">
        <f t="shared" si="222"/>
        <v>1</v>
      </c>
      <c r="B1353" s="34">
        <f t="shared" si="223"/>
        <v>1900</v>
      </c>
    </row>
    <row r="1354" spans="1:2" x14ac:dyDescent="0.3">
      <c r="A1354" s="34">
        <f t="shared" si="222"/>
        <v>1</v>
      </c>
      <c r="B1354" s="34">
        <f t="shared" si="223"/>
        <v>1900</v>
      </c>
    </row>
    <row r="1355" spans="1:2" x14ac:dyDescent="0.3">
      <c r="A1355" s="34">
        <f t="shared" si="222"/>
        <v>1</v>
      </c>
      <c r="B1355" s="34">
        <f t="shared" si="223"/>
        <v>1900</v>
      </c>
    </row>
    <row r="1356" spans="1:2" x14ac:dyDescent="0.3">
      <c r="A1356" s="34">
        <f t="shared" si="222"/>
        <v>1</v>
      </c>
      <c r="B1356" s="34">
        <f t="shared" si="223"/>
        <v>1900</v>
      </c>
    </row>
    <row r="1357" spans="1:2" x14ac:dyDescent="0.3">
      <c r="A1357" s="34">
        <f t="shared" si="222"/>
        <v>1</v>
      </c>
      <c r="B1357" s="34">
        <f t="shared" si="223"/>
        <v>1900</v>
      </c>
    </row>
    <row r="1358" spans="1:2" x14ac:dyDescent="0.3">
      <c r="A1358" s="34">
        <f t="shared" si="222"/>
        <v>1</v>
      </c>
      <c r="B1358" s="34">
        <f t="shared" si="223"/>
        <v>1900</v>
      </c>
    </row>
    <row r="1359" spans="1:2" x14ac:dyDescent="0.3">
      <c r="A1359" s="34">
        <f t="shared" si="222"/>
        <v>1</v>
      </c>
      <c r="B1359" s="34">
        <f t="shared" si="223"/>
        <v>1900</v>
      </c>
    </row>
    <row r="1360" spans="1:2" x14ac:dyDescent="0.3">
      <c r="A1360" s="34">
        <f t="shared" si="222"/>
        <v>1</v>
      </c>
      <c r="B1360" s="34">
        <f t="shared" si="223"/>
        <v>1900</v>
      </c>
    </row>
    <row r="1361" spans="1:2" x14ac:dyDescent="0.3">
      <c r="A1361" s="34">
        <f t="shared" si="222"/>
        <v>1</v>
      </c>
      <c r="B1361" s="34">
        <f t="shared" si="223"/>
        <v>1900</v>
      </c>
    </row>
    <row r="1362" spans="1:2" x14ac:dyDescent="0.3">
      <c r="A1362" s="34">
        <f t="shared" si="222"/>
        <v>1</v>
      </c>
      <c r="B1362" s="34">
        <f t="shared" si="223"/>
        <v>1900</v>
      </c>
    </row>
    <row r="1363" spans="1:2" x14ac:dyDescent="0.3">
      <c r="A1363" s="34">
        <f t="shared" si="222"/>
        <v>1</v>
      </c>
      <c r="B1363" s="34">
        <f t="shared" si="223"/>
        <v>1900</v>
      </c>
    </row>
    <row r="1364" spans="1:2" x14ac:dyDescent="0.3">
      <c r="A1364" s="34">
        <f t="shared" si="222"/>
        <v>1</v>
      </c>
      <c r="B1364" s="34">
        <f t="shared" si="223"/>
        <v>1900</v>
      </c>
    </row>
    <row r="1365" spans="1:2" x14ac:dyDescent="0.3">
      <c r="A1365" s="34">
        <f t="shared" si="222"/>
        <v>1</v>
      </c>
      <c r="B1365" s="34">
        <f t="shared" si="223"/>
        <v>1900</v>
      </c>
    </row>
    <row r="1366" spans="1:2" x14ac:dyDescent="0.3">
      <c r="A1366" s="34">
        <f t="shared" si="222"/>
        <v>1</v>
      </c>
      <c r="B1366" s="34">
        <f t="shared" si="223"/>
        <v>1900</v>
      </c>
    </row>
    <row r="1367" spans="1:2" x14ac:dyDescent="0.3">
      <c r="A1367" s="34">
        <f t="shared" si="222"/>
        <v>1</v>
      </c>
      <c r="B1367" s="34">
        <f t="shared" si="223"/>
        <v>1900</v>
      </c>
    </row>
    <row r="1368" spans="1:2" x14ac:dyDescent="0.3">
      <c r="A1368" s="34">
        <f t="shared" si="222"/>
        <v>1</v>
      </c>
      <c r="B1368" s="34">
        <f t="shared" si="223"/>
        <v>1900</v>
      </c>
    </row>
    <row r="1369" spans="1:2" x14ac:dyDescent="0.3">
      <c r="A1369" s="34">
        <f t="shared" si="222"/>
        <v>1</v>
      </c>
      <c r="B1369" s="34">
        <f t="shared" si="223"/>
        <v>1900</v>
      </c>
    </row>
    <row r="1370" spans="1:2" x14ac:dyDescent="0.3">
      <c r="A1370" s="34">
        <f t="shared" si="222"/>
        <v>1</v>
      </c>
      <c r="B1370" s="34">
        <f t="shared" si="223"/>
        <v>1900</v>
      </c>
    </row>
    <row r="1371" spans="1:2" x14ac:dyDescent="0.3">
      <c r="A1371" s="34">
        <f t="shared" si="222"/>
        <v>1</v>
      </c>
      <c r="B1371" s="34">
        <f t="shared" si="223"/>
        <v>1900</v>
      </c>
    </row>
    <row r="1372" spans="1:2" x14ac:dyDescent="0.3">
      <c r="A1372" s="34">
        <f t="shared" si="222"/>
        <v>1</v>
      </c>
      <c r="B1372" s="34">
        <f t="shared" si="223"/>
        <v>1900</v>
      </c>
    </row>
    <row r="1373" spans="1:2" x14ac:dyDescent="0.3">
      <c r="A1373" s="34">
        <f t="shared" si="222"/>
        <v>1</v>
      </c>
      <c r="B1373" s="34">
        <f t="shared" si="223"/>
        <v>1900</v>
      </c>
    </row>
    <row r="1374" spans="1:2" x14ac:dyDescent="0.3">
      <c r="A1374" s="34">
        <f t="shared" si="222"/>
        <v>1</v>
      </c>
      <c r="B1374" s="34">
        <f t="shared" si="223"/>
        <v>1900</v>
      </c>
    </row>
    <row r="1375" spans="1:2" x14ac:dyDescent="0.3">
      <c r="A1375" s="34">
        <f t="shared" si="222"/>
        <v>1</v>
      </c>
      <c r="B1375" s="34">
        <f t="shared" si="223"/>
        <v>1900</v>
      </c>
    </row>
    <row r="1376" spans="1:2" x14ac:dyDescent="0.3">
      <c r="A1376" s="34">
        <f t="shared" si="222"/>
        <v>1</v>
      </c>
      <c r="B1376" s="34">
        <f t="shared" si="223"/>
        <v>1900</v>
      </c>
    </row>
    <row r="1377" spans="1:2" x14ac:dyDescent="0.3">
      <c r="A1377" s="34">
        <f t="shared" si="222"/>
        <v>1</v>
      </c>
      <c r="B1377" s="34">
        <f t="shared" si="223"/>
        <v>1900</v>
      </c>
    </row>
    <row r="1378" spans="1:2" x14ac:dyDescent="0.3">
      <c r="A1378" s="34">
        <f t="shared" si="222"/>
        <v>1</v>
      </c>
      <c r="B1378" s="34">
        <f t="shared" si="223"/>
        <v>1900</v>
      </c>
    </row>
    <row r="1379" spans="1:2" x14ac:dyDescent="0.3">
      <c r="A1379" s="34">
        <f t="shared" si="222"/>
        <v>1</v>
      </c>
      <c r="B1379" s="34">
        <f t="shared" si="223"/>
        <v>1900</v>
      </c>
    </row>
    <row r="1380" spans="1:2" x14ac:dyDescent="0.3">
      <c r="A1380" s="34">
        <f t="shared" si="222"/>
        <v>1</v>
      </c>
      <c r="B1380" s="34">
        <f t="shared" si="223"/>
        <v>1900</v>
      </c>
    </row>
    <row r="1381" spans="1:2" x14ac:dyDescent="0.3">
      <c r="A1381" s="34">
        <f t="shared" si="222"/>
        <v>1</v>
      </c>
      <c r="B1381" s="34">
        <f t="shared" si="223"/>
        <v>1900</v>
      </c>
    </row>
    <row r="1382" spans="1:2" x14ac:dyDescent="0.3">
      <c r="A1382" s="34">
        <f t="shared" si="222"/>
        <v>1</v>
      </c>
      <c r="B1382" s="34">
        <f t="shared" si="223"/>
        <v>1900</v>
      </c>
    </row>
    <row r="1383" spans="1:2" x14ac:dyDescent="0.3">
      <c r="A1383" s="34">
        <f t="shared" si="222"/>
        <v>1</v>
      </c>
      <c r="B1383" s="34">
        <f t="shared" si="223"/>
        <v>1900</v>
      </c>
    </row>
    <row r="1384" spans="1:2" x14ac:dyDescent="0.3">
      <c r="A1384" s="34">
        <f t="shared" si="222"/>
        <v>1</v>
      </c>
      <c r="B1384" s="34">
        <f t="shared" si="223"/>
        <v>1900</v>
      </c>
    </row>
    <row r="1385" spans="1:2" x14ac:dyDescent="0.3">
      <c r="A1385" s="34">
        <f t="shared" si="222"/>
        <v>1</v>
      </c>
      <c r="B1385" s="34">
        <f t="shared" si="223"/>
        <v>1900</v>
      </c>
    </row>
    <row r="1386" spans="1:2" x14ac:dyDescent="0.3">
      <c r="A1386" s="34">
        <f t="shared" si="222"/>
        <v>1</v>
      </c>
      <c r="B1386" s="34">
        <f t="shared" si="223"/>
        <v>1900</v>
      </c>
    </row>
    <row r="1387" spans="1:2" x14ac:dyDescent="0.3">
      <c r="A1387" s="34">
        <f t="shared" si="222"/>
        <v>1</v>
      </c>
      <c r="B1387" s="34">
        <f t="shared" si="223"/>
        <v>1900</v>
      </c>
    </row>
    <row r="1388" spans="1:2" x14ac:dyDescent="0.3">
      <c r="A1388" s="34">
        <f t="shared" si="222"/>
        <v>1</v>
      </c>
      <c r="B1388" s="34">
        <f t="shared" si="223"/>
        <v>1900</v>
      </c>
    </row>
    <row r="1389" spans="1:2" x14ac:dyDescent="0.3">
      <c r="A1389" s="34">
        <f t="shared" si="222"/>
        <v>1</v>
      </c>
      <c r="B1389" s="34">
        <f t="shared" si="223"/>
        <v>1900</v>
      </c>
    </row>
    <row r="1390" spans="1:2" x14ac:dyDescent="0.3">
      <c r="A1390" s="34">
        <f t="shared" si="222"/>
        <v>1</v>
      </c>
      <c r="B1390" s="34">
        <f t="shared" si="223"/>
        <v>1900</v>
      </c>
    </row>
    <row r="1391" spans="1:2" x14ac:dyDescent="0.3">
      <c r="A1391" s="34">
        <f t="shared" si="222"/>
        <v>1</v>
      </c>
      <c r="B1391" s="34">
        <f t="shared" si="223"/>
        <v>1900</v>
      </c>
    </row>
    <row r="1392" spans="1:2" x14ac:dyDescent="0.3">
      <c r="A1392" s="34">
        <f t="shared" si="222"/>
        <v>1</v>
      </c>
      <c r="B1392" s="34">
        <f t="shared" si="223"/>
        <v>1900</v>
      </c>
    </row>
    <row r="1393" spans="1:2" x14ac:dyDescent="0.3">
      <c r="A1393" s="34">
        <f t="shared" si="222"/>
        <v>1</v>
      </c>
      <c r="B1393" s="34">
        <f t="shared" si="223"/>
        <v>1900</v>
      </c>
    </row>
    <row r="1394" spans="1:2" x14ac:dyDescent="0.3">
      <c r="A1394" s="34">
        <f t="shared" si="222"/>
        <v>1</v>
      </c>
      <c r="B1394" s="34">
        <f t="shared" si="223"/>
        <v>1900</v>
      </c>
    </row>
    <row r="1395" spans="1:2" x14ac:dyDescent="0.3">
      <c r="A1395" s="34">
        <f t="shared" si="222"/>
        <v>1</v>
      </c>
      <c r="B1395" s="34">
        <f t="shared" si="223"/>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10" activePane="bottomLeft" state="frozen"/>
      <selection pane="bottomLeft" activeCell="E30" sqref="E30"/>
    </sheetView>
  </sheetViews>
  <sheetFormatPr defaultColWidth="12.5546875" defaultRowHeight="14.4" x14ac:dyDescent="0.3"/>
  <cols>
    <col min="1" max="1" width="19.109375" style="4" customWidth="1"/>
    <col min="2" max="3" width="18.33203125" bestFit="1" customWidth="1"/>
    <col min="4" max="4" width="18.33203125" style="5" customWidth="1"/>
    <col min="5" max="5" width="17.109375" customWidth="1"/>
    <col min="6" max="6" width="17.88671875" customWidth="1"/>
    <col min="7" max="7" width="15.33203125" style="5" customWidth="1"/>
    <col min="8" max="8" width="16.5546875" customWidth="1"/>
    <col min="9" max="9" width="18.33203125" customWidth="1"/>
    <col min="10" max="10" width="18" style="5" customWidth="1"/>
    <col min="11" max="11" width="17.88671875" customWidth="1"/>
    <col min="12" max="12" width="16.5546875" customWidth="1"/>
    <col min="13" max="13" width="17.109375" style="5" customWidth="1"/>
    <col min="16" max="16" width="17.44140625" style="5" customWidth="1"/>
    <col min="17" max="17" width="22.44140625" customWidth="1"/>
    <col min="18" max="18" width="24.44140625" customWidth="1"/>
    <col min="19" max="19" width="25" style="5" customWidth="1"/>
    <col min="22" max="22" width="16.33203125" style="5" customWidth="1"/>
    <col min="23" max="23" width="15.33203125" customWidth="1"/>
    <col min="24" max="24" width="16.5546875" customWidth="1"/>
    <col min="25" max="25" width="16.33203125" style="5" customWidth="1"/>
    <col min="28" max="28" width="16.33203125" style="5" customWidth="1"/>
    <col min="31" max="31" width="18.5546875" style="5" customWidth="1"/>
    <col min="32" max="32" width="16.6640625" customWidth="1"/>
    <col min="33" max="33" width="16.33203125" customWidth="1"/>
    <col min="34" max="34" width="15.6640625" style="5" customWidth="1"/>
    <col min="35" max="35" width="16.6640625" customWidth="1"/>
    <col min="36" max="36" width="17.88671875" customWidth="1"/>
    <col min="37" max="37" width="17.44140625" style="5" customWidth="1"/>
  </cols>
  <sheetData>
    <row r="1" spans="1:39" ht="29.4" thickBot="1" x14ac:dyDescent="0.35">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28.8" thickBot="1" x14ac:dyDescent="0.35">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3">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3">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3">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3">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3">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3">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3">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3">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3">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3">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3">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3">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3">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3">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3">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3">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3">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3">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3">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3">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3">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3">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3">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3">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3">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3">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3">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3">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3">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3">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3">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
      <c r="A57" s="9"/>
      <c r="C57" s="1"/>
      <c r="F57" s="7"/>
      <c r="I57" s="7"/>
    </row>
    <row r="58" spans="1:39" x14ac:dyDescent="0.3">
      <c r="A58" s="9"/>
      <c r="C58" s="1"/>
      <c r="F58" s="7"/>
      <c r="I58" s="7"/>
    </row>
    <row r="59" spans="1:39" x14ac:dyDescent="0.3">
      <c r="C59" s="1"/>
      <c r="F59" s="7"/>
      <c r="I59" s="7"/>
    </row>
    <row r="60" spans="1:39" x14ac:dyDescent="0.3">
      <c r="C60" s="1"/>
      <c r="F60" s="7"/>
      <c r="I60" s="7"/>
    </row>
    <row r="61" spans="1:39" x14ac:dyDescent="0.3">
      <c r="C61" s="1"/>
      <c r="F61" s="7"/>
      <c r="I61" s="7"/>
    </row>
    <row r="62" spans="1:39" x14ac:dyDescent="0.3">
      <c r="C62" s="1"/>
      <c r="F62" s="7"/>
      <c r="I62" s="7"/>
    </row>
    <row r="63" spans="1:39" x14ac:dyDescent="0.3">
      <c r="C63" s="1"/>
      <c r="F63" s="7"/>
      <c r="I63" s="7"/>
    </row>
    <row r="64" spans="1:39" x14ac:dyDescent="0.3">
      <c r="C64" s="1"/>
      <c r="F64" s="7"/>
      <c r="I64" s="7"/>
    </row>
    <row r="65" spans="3:9" x14ac:dyDescent="0.3">
      <c r="C65" s="1"/>
      <c r="F65" s="7"/>
      <c r="I65" s="7"/>
    </row>
    <row r="66" spans="3:9" x14ac:dyDescent="0.3">
      <c r="C66" s="1"/>
      <c r="F66" s="7"/>
      <c r="I66" s="7"/>
    </row>
    <row r="67" spans="3:9" x14ac:dyDescent="0.3">
      <c r="C67" s="1"/>
      <c r="F67" s="7"/>
      <c r="I67" s="7"/>
    </row>
    <row r="68" spans="3:9" x14ac:dyDescent="0.3">
      <c r="C68" s="1"/>
      <c r="F68" s="7"/>
      <c r="I68" s="7"/>
    </row>
    <row r="69" spans="3:9" x14ac:dyDescent="0.3">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R20" sqref="R20"/>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K31" sqref="K3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1" t="s">
        <v>83</v>
      </c>
      <c r="B21" s="231"/>
      <c r="C21" s="231"/>
      <c r="D21" s="231"/>
      <c r="E21" s="231"/>
      <c r="F21" s="231"/>
      <c r="G21" s="231"/>
      <c r="H21" s="231"/>
      <c r="I21" s="231"/>
      <c r="J21" s="231"/>
      <c r="K21" s="231"/>
      <c r="L21" s="231"/>
      <c r="M21" s="231"/>
      <c r="N21" s="231"/>
      <c r="O21" s="231"/>
      <c r="P21" s="231"/>
    </row>
    <row r="22" spans="1:16" x14ac:dyDescent="0.3">
      <c r="A22" s="231"/>
      <c r="B22" s="231"/>
      <c r="C22" s="231"/>
      <c r="D22" s="231"/>
      <c r="E22" s="231"/>
      <c r="F22" s="231"/>
      <c r="G22" s="231"/>
      <c r="H22" s="231"/>
      <c r="I22" s="231"/>
      <c r="J22" s="231"/>
      <c r="K22" s="231"/>
      <c r="L22" s="231"/>
      <c r="M22" s="231"/>
      <c r="N22" s="231"/>
      <c r="O22" s="231"/>
      <c r="P22" s="231"/>
    </row>
    <row r="23" spans="1:16" x14ac:dyDescent="0.3">
      <c r="A23" s="231"/>
      <c r="B23" s="231"/>
      <c r="C23" s="231"/>
      <c r="D23" s="231"/>
      <c r="E23" s="231"/>
      <c r="F23" s="231"/>
      <c r="G23" s="231"/>
      <c r="H23" s="231"/>
      <c r="I23" s="231"/>
      <c r="J23" s="231"/>
      <c r="K23" s="231"/>
      <c r="L23" s="231"/>
      <c r="M23" s="231"/>
      <c r="N23" s="231"/>
      <c r="O23" s="231"/>
      <c r="P23" s="231"/>
    </row>
    <row r="24" spans="1:16" x14ac:dyDescent="0.3">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2025-07-03T22:47:50Z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